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urvardsverket.sharepoint.com/sites/ArbetsgrupperKlimatklivet/Delade dokument/06. Handläggning Klimatklivet/06. Investeringskalkyl/01. Arbetsmaterial/02. Investeringkalkyl för sökande/"/>
    </mc:Choice>
  </mc:AlternateContent>
  <xr:revisionPtr revIDLastSave="130" documentId="13_ncr:1_{5390C40E-C1E4-4A84-AB61-932142256C7A}" xr6:coauthVersionLast="47" xr6:coauthVersionMax="47" xr10:uidLastSave="{0ED12DAA-C405-4BD2-8CA0-364546D81AFC}"/>
  <bookViews>
    <workbookView xWindow="-108" yWindow="-108" windowWidth="23256" windowHeight="13896" tabRatio="789" xr2:uid="{00000000-000D-0000-FFFF-FFFF00000000}"/>
  </bookViews>
  <sheets>
    <sheet name="Instruktioner" sheetId="11" r:id="rId1"/>
    <sheet name="1. Nyinvestering" sheetId="1" r:id="rId2"/>
    <sheet name="2. Merkostnadsinvestering" sheetId="10" r:id="rId3"/>
    <sheet name="3. Ersättningsinvestering" sheetId="9" r:id="rId4"/>
  </sheets>
  <definedNames>
    <definedName name="_xlnm.Print_Area" localSheetId="1">'1. Nyinvestering'!$A$1:$F$47</definedName>
    <definedName name="_xlnm.Print_Area" localSheetId="2">'2. Merkostnadsinvestering'!$A$1:$K$49</definedName>
    <definedName name="_xlnm.Print_Area" localSheetId="3">'3. Ersättningsinvestering'!$A$1:$K$48</definedName>
    <definedName name="_xlnm.Print_Area" localSheetId="0">Instruktioner!$A$1:$F$2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G25" i="10"/>
  <c r="G9" i="10"/>
  <c r="C37" i="1"/>
  <c r="G39" i="10"/>
  <c r="D39" i="10"/>
  <c r="D25" i="10"/>
  <c r="G24" i="9"/>
  <c r="G38" i="9"/>
  <c r="D38" i="9"/>
  <c r="D24" i="9"/>
  <c r="C40" i="1" l="1"/>
  <c r="E44" i="1" s="1"/>
  <c r="E45" i="1"/>
  <c r="G42" i="10"/>
  <c r="D42" i="10"/>
  <c r="G41" i="9"/>
  <c r="D41" i="9"/>
  <c r="C44" i="1" l="1"/>
  <c r="E40" i="1"/>
  <c r="G43" i="10"/>
  <c r="G42" i="9"/>
  <c r="J42" i="9" s="1"/>
  <c r="J43" i="10" l="1"/>
  <c r="G48" i="10"/>
  <c r="G47" i="10"/>
  <c r="J46" i="9"/>
  <c r="J47" i="10"/>
  <c r="J47" i="9"/>
  <c r="J48" i="10"/>
  <c r="G46" i="9"/>
  <c r="G47" i="9"/>
  <c r="C45" i="1" l="1"/>
</calcChain>
</file>

<file path=xl/sharedStrings.xml><?xml version="1.0" encoding="utf-8"?>
<sst xmlns="http://schemas.openxmlformats.org/spreadsheetml/2006/main" count="211" uniqueCount="47">
  <si>
    <t>KLIMATKLIVETS INVESTERINGSKALKYL</t>
  </si>
  <si>
    <t>INVESTERINGSKALKYL - NYINVESTERING</t>
  </si>
  <si>
    <r>
      <t xml:space="preserve">Vänligen fyll i </t>
    </r>
    <r>
      <rPr>
        <b/>
        <i/>
        <u/>
        <sz val="9"/>
        <color theme="1"/>
        <rFont val="Calibri"/>
        <family val="2"/>
        <scheme val="minor"/>
      </rPr>
      <t>tomma färgade rutor</t>
    </r>
    <r>
      <rPr>
        <b/>
        <i/>
        <sz val="9"/>
        <color theme="1"/>
        <rFont val="Calibri"/>
        <family val="2"/>
        <scheme val="minor"/>
      </rPr>
      <t>. Hoppa över de som inte behövs för just er investering.</t>
    </r>
  </si>
  <si>
    <t>INFORMATION OM INVESTERINGEN</t>
  </si>
  <si>
    <t>Kommentar</t>
  </si>
  <si>
    <t>kr</t>
  </si>
  <si>
    <t>Sökt stödbelopp (samma som i ansökan):</t>
  </si>
  <si>
    <t>år</t>
  </si>
  <si>
    <t>ÅRLIGA GENOMSNITTLIGA KOSTNADER</t>
  </si>
  <si>
    <t>Redogör för vad som förbrukas samt inköpspriset</t>
  </si>
  <si>
    <t>Välj enhet</t>
  </si>
  <si>
    <t>Inköpspris:</t>
  </si>
  <si>
    <t>kr/enhet</t>
  </si>
  <si>
    <t>kr/år</t>
  </si>
  <si>
    <t>Totala årliga genomsnittliga kostnader:</t>
  </si>
  <si>
    <t>ÅRLIGA GENOMSNITTLIGA INTÄKTER</t>
  </si>
  <si>
    <t>Redogör för vad som säljs samt försäljningspriset</t>
  </si>
  <si>
    <t>Förväntad årlig genomsnittlig försäljningsmängd:</t>
  </si>
  <si>
    <t>Försäljningspris:</t>
  </si>
  <si>
    <t>Ev. övriga årliga genomsnittliga intäkter kopplade till investeringen, vänligen förtydliga i kommentarsfältet:</t>
  </si>
  <si>
    <t>Totala årliga genomsnittliga intäkter:</t>
  </si>
  <si>
    <t>Kalkylränta:</t>
  </si>
  <si>
    <t>Återbetalningstid för investeringen utan stöd:</t>
  </si>
  <si>
    <t>Återbetalningstid för investeringen med stöd:</t>
  </si>
  <si>
    <t>INVESTERINGSKALKYL - MERKOSTNADSINVESTERING</t>
  </si>
  <si>
    <t>Scenario 1:
MINDRE MILJÖVÄNLIG INVESTERING</t>
  </si>
  <si>
    <t>Scenario 2: 
KLIMATINVESTERING</t>
  </si>
  <si>
    <t>Ev. övriga årliga genomsnittliga intäkter kopplade till åtgärden, vänligen förtydliga i kommentarsfältet:</t>
  </si>
  <si>
    <t>INVESTERINGSKALKYL - ERSÄTTNINGSINVESTERING</t>
  </si>
  <si>
    <t>Scenario 1:
NUVARANDE LÖSNING</t>
  </si>
  <si>
    <t>Nuvarande resp. förväntad årlig genomsnittlig försäljningsmängd:</t>
  </si>
  <si>
    <t>Förväntad årlig genomsnittlig förbrukningsmängd:</t>
  </si>
  <si>
    <t>Överskott:</t>
  </si>
  <si>
    <t>Klimatklivet tillämpar en kalkylränta på 4 %.</t>
  </si>
  <si>
    <t>Merkostnad för klimatinvesteringen:</t>
  </si>
  <si>
    <t>Årligt överskott för respektive scenario:</t>
  </si>
  <si>
    <t>Överskott vid klimatinvestering:</t>
  </si>
  <si>
    <t>Klimatklivets rekommenderade livslängd (samma som i ansökan):</t>
  </si>
  <si>
    <t>Nuvarande resp. förväntad årlig genomsnittlig förbrukningsmängd:</t>
  </si>
  <si>
    <t>Årliga kostnader för underhåll och service för att upprätthålla funktionen, vänligen förtydliga i kommentarsfältet:</t>
  </si>
  <si>
    <t>Återbetalningstid för merkostnaden:</t>
  </si>
  <si>
    <t>Återbetalningstid för merkostnaden med stöd:</t>
  </si>
  <si>
    <t>Ev. övriga årliga genomsnittliga intäkter kopplade till åtgärden,
vänligen förtydliga i kommentarsfältet:</t>
  </si>
  <si>
    <t>BERÄKNING AV ÅTERBETALNINGSTID</t>
  </si>
  <si>
    <t>EVENTUELLA ÅRLIGA GENOMSNITTLIGA INTÄKTER</t>
  </si>
  <si>
    <t>Åtgärdens totala investeringskostnad (samma som i ansökan):</t>
  </si>
  <si>
    <t>Respektive scenarios totala investeringskostnad: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</si>
</sst>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44"/>
        <bgColor indexed="64"/>
      </patternFill>
    </fill>
    <fill>
      <patternFill patternType="solid">
        <fgColor rgb="FFD0E4EA"/>
        <bgColor indexed="64"/>
      </patternFill>
    </fill>
    <fill>
      <patternFill patternType="solid">
        <fgColor rgb="FFC2E5D6"/>
        <bgColor indexed="64"/>
      </patternFill>
    </fill>
    <fill>
      <patternFill patternType="solid">
        <fgColor rgb="FFF4DBA1"/>
        <bgColor indexed="64"/>
      </patternFill>
    </fill>
  </fills>
  <borders count="13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rgb="FFFFC744"/>
      </left>
      <right/>
      <top style="thin">
        <color rgb="FFFFC744"/>
      </top>
      <bottom style="thin">
        <color rgb="FFFFC744"/>
      </bottom>
      <diagonal/>
    </border>
    <border>
      <left/>
      <right/>
      <top style="thin">
        <color rgb="FFFFC744"/>
      </top>
      <bottom style="thin">
        <color rgb="FFFFC744"/>
      </bottom>
      <diagonal/>
    </border>
    <border>
      <left/>
      <right style="thin">
        <color rgb="FFFFC744"/>
      </right>
      <top style="thin">
        <color rgb="FFFFC744"/>
      </top>
      <bottom style="thin">
        <color rgb="FFFFC74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1" fillId="0" borderId="0" applyFill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2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0" borderId="2" xfId="2" applyNumberFormat="1" applyFont="1" applyFill="1" applyBorder="1" applyAlignment="1" applyProtection="1">
      <alignment horizontal="right" vertical="center"/>
      <protection locked="0"/>
    </xf>
    <xf numFmtId="0" fontId="3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4" fontId="3" fillId="0" borderId="5" xfId="2" applyNumberFormat="1" applyFont="1" applyFill="1" applyBorder="1" applyAlignment="1" applyProtection="1">
      <alignment horizontal="right" vertical="center"/>
      <protection locked="0"/>
    </xf>
    <xf numFmtId="4" fontId="3" fillId="0" borderId="5" xfId="2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9" fontId="3" fillId="0" borderId="2" xfId="3" applyFont="1" applyFill="1" applyBorder="1" applyProtection="1"/>
    <xf numFmtId="4" fontId="3" fillId="0" borderId="7" xfId="2" applyNumberFormat="1" applyFont="1" applyFill="1" applyBorder="1" applyAlignment="1" applyProtection="1">
      <alignment horizontal="left" vertical="center"/>
      <protection locked="0"/>
    </xf>
    <xf numFmtId="4" fontId="3" fillId="0" borderId="0" xfId="2" applyNumberFormat="1" applyFont="1" applyFill="1" applyBorder="1" applyAlignment="1" applyProtection="1">
      <alignment horizontal="left" vertical="center"/>
      <protection locked="0"/>
    </xf>
    <xf numFmtId="3" fontId="3" fillId="0" borderId="7" xfId="2" applyNumberFormat="1" applyFont="1" applyFill="1" applyBorder="1" applyAlignment="1" applyProtection="1">
      <alignment horizontal="left" vertical="center"/>
      <protection locked="0"/>
    </xf>
    <xf numFmtId="3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5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2" applyNumberFormat="1" applyFont="1" applyFill="1" applyBorder="1" applyAlignment="1" applyProtection="1">
      <alignment horizontal="right" vertical="center"/>
      <protection locked="0"/>
    </xf>
    <xf numFmtId="0" fontId="3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righ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4" fontId="3" fillId="3" borderId="2" xfId="2" applyNumberFormat="1" applyFont="1" applyFill="1" applyBorder="1" applyAlignment="1" applyProtection="1">
      <alignment horizontal="right" vertical="center"/>
      <protection locked="0"/>
    </xf>
    <xf numFmtId="4" fontId="3" fillId="3" borderId="1" xfId="2" applyNumberFormat="1" applyFont="1" applyFill="1" applyBorder="1" applyAlignment="1" applyProtection="1">
      <alignment horizontal="left" vertical="center"/>
      <protection locked="0"/>
    </xf>
    <xf numFmtId="3" fontId="3" fillId="4" borderId="1" xfId="2" applyNumberFormat="1" applyFont="1" applyFill="1" applyBorder="1" applyAlignment="1" applyProtection="1">
      <alignment horizontal="left" vertical="center"/>
      <protection locked="0"/>
    </xf>
    <xf numFmtId="3" fontId="3" fillId="4" borderId="1" xfId="0" applyNumberFormat="1" applyFont="1" applyFill="1" applyBorder="1" applyAlignment="1" applyProtection="1">
      <alignment horizontal="left" vertical="center"/>
      <protection locked="0"/>
    </xf>
    <xf numFmtId="4" fontId="3" fillId="4" borderId="1" xfId="2" applyNumberFormat="1" applyFont="1" applyFill="1" applyBorder="1" applyAlignment="1" applyProtection="1">
      <alignment horizontal="left" vertical="center"/>
      <protection locked="0"/>
    </xf>
    <xf numFmtId="0" fontId="3" fillId="5" borderId="1" xfId="2" applyNumberFormat="1" applyFont="1" applyFill="1" applyBorder="1" applyAlignment="1" applyProtection="1">
      <alignment horizontal="left" vertical="center" wrapText="1"/>
      <protection locked="0"/>
    </xf>
    <xf numFmtId="3" fontId="3" fillId="4" borderId="1" xfId="2" applyNumberFormat="1" applyFont="1" applyFill="1" applyBorder="1" applyAlignment="1" applyProtection="1">
      <alignment horizontal="right" vertical="center"/>
      <protection locked="0"/>
    </xf>
    <xf numFmtId="3" fontId="3" fillId="4" borderId="1" xfId="0" applyNumberFormat="1" applyFont="1" applyFill="1" applyBorder="1" applyAlignment="1" applyProtection="1">
      <alignment horizontal="right" vertical="center"/>
      <protection locked="0"/>
    </xf>
    <xf numFmtId="4" fontId="3" fillId="5" borderId="2" xfId="2" applyNumberFormat="1" applyFont="1" applyFill="1" applyBorder="1" applyAlignment="1" applyProtection="1">
      <alignment horizontal="right" vertical="center"/>
      <protection locked="0"/>
    </xf>
    <xf numFmtId="4" fontId="3" fillId="5" borderId="1" xfId="2" applyNumberFormat="1" applyFont="1" applyFill="1" applyBorder="1" applyAlignment="1" applyProtection="1">
      <alignment horizontal="left" vertical="center"/>
      <protection locked="0"/>
    </xf>
    <xf numFmtId="0" fontId="3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3" xfId="2" applyNumberFormat="1" applyFont="1" applyFill="1" applyBorder="1" applyAlignment="1" applyProtection="1">
      <alignment horizontal="right" vertical="center"/>
      <protection locked="0"/>
    </xf>
    <xf numFmtId="4" fontId="3" fillId="0" borderId="3" xfId="2" applyNumberFormat="1" applyFont="1" applyFill="1" applyBorder="1" applyAlignment="1" applyProtection="1">
      <alignment horizontal="left" vertical="center"/>
      <protection locked="0"/>
    </xf>
    <xf numFmtId="0" fontId="3" fillId="0" borderId="3" xfId="2" applyNumberFormat="1" applyFont="1" applyFill="1" applyBorder="1" applyAlignment="1" applyProtection="1">
      <alignment horizontal="left" vertical="center" wrapText="1"/>
      <protection locked="0"/>
    </xf>
    <xf numFmtId="3" fontId="3" fillId="3" borderId="1" xfId="2" applyNumberFormat="1" applyFont="1" applyFill="1" applyBorder="1" applyAlignment="1" applyProtection="1">
      <alignment horizontal="left" vertical="center"/>
      <protection locked="0"/>
    </xf>
    <xf numFmtId="3" fontId="3" fillId="4" borderId="2" xfId="2" applyNumberFormat="1" applyFont="1" applyFill="1" applyBorder="1" applyAlignment="1" applyProtection="1">
      <alignment horizontal="right" vertical="center"/>
      <protection locked="0"/>
    </xf>
    <xf numFmtId="3" fontId="3" fillId="4" borderId="2" xfId="0" applyNumberFormat="1" applyFont="1" applyFill="1" applyBorder="1" applyAlignment="1" applyProtection="1">
      <alignment horizontal="right" vertical="center"/>
      <protection locked="0"/>
    </xf>
    <xf numFmtId="0" fontId="3" fillId="4" borderId="1" xfId="2" applyNumberFormat="1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4" fontId="7" fillId="4" borderId="1" xfId="2" applyNumberFormat="1" applyFont="1" applyFill="1" applyBorder="1" applyAlignment="1" applyProtection="1">
      <alignment horizontal="left" vertical="center"/>
      <protection locked="0"/>
    </xf>
    <xf numFmtId="4" fontId="7" fillId="0" borderId="5" xfId="2" applyNumberFormat="1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5" borderId="2" xfId="0" applyFont="1" applyFill="1" applyBorder="1" applyAlignment="1" applyProtection="1">
      <alignment horizontal="left" vertical="center"/>
      <protection locked="0"/>
    </xf>
    <xf numFmtId="4" fontId="8" fillId="0" borderId="2" xfId="0" applyNumberFormat="1" applyFont="1" applyBorder="1" applyAlignment="1">
      <alignment horizontal="right"/>
    </xf>
    <xf numFmtId="4" fontId="3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Protection="1"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right"/>
      <protection locked="0"/>
    </xf>
    <xf numFmtId="4" fontId="10" fillId="0" borderId="11" xfId="2" applyNumberFormat="1" applyFont="1" applyFill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9" fontId="3" fillId="0" borderId="0" xfId="3" applyFont="1" applyFill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right"/>
      <protection locked="0"/>
    </xf>
    <xf numFmtId="4" fontId="8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4" fontId="5" fillId="0" borderId="0" xfId="0" applyNumberFormat="1" applyFont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4" fontId="8" fillId="0" borderId="0" xfId="2" applyNumberFormat="1" applyFont="1" applyFill="1" applyBorder="1" applyProtection="1">
      <protection locked="0"/>
    </xf>
    <xf numFmtId="4" fontId="10" fillId="0" borderId="0" xfId="2" applyNumberFormat="1" applyFont="1" applyFill="1" applyBorder="1" applyProtection="1">
      <protection locked="0"/>
    </xf>
    <xf numFmtId="0" fontId="3" fillId="0" borderId="0" xfId="2" applyNumberFormat="1" applyFont="1" applyFill="1" applyBorder="1" applyAlignment="1" applyProtection="1">
      <alignment horizontal="left"/>
    </xf>
    <xf numFmtId="4" fontId="7" fillId="0" borderId="0" xfId="0" applyNumberFormat="1" applyFont="1" applyAlignment="1" applyProtection="1">
      <alignment horizontal="left"/>
      <protection locked="0"/>
    </xf>
    <xf numFmtId="3" fontId="12" fillId="0" borderId="0" xfId="0" applyNumberFormat="1" applyFont="1" applyAlignment="1" applyProtection="1">
      <alignment horizontal="left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4" fontId="8" fillId="0" borderId="11" xfId="2" applyNumberFormat="1" applyFont="1" applyFill="1" applyBorder="1" applyProtection="1">
      <protection locked="0"/>
    </xf>
    <xf numFmtId="4" fontId="13" fillId="0" borderId="11" xfId="2" applyNumberFormat="1" applyFont="1" applyFill="1" applyBorder="1" applyProtection="1">
      <protection locked="0"/>
    </xf>
    <xf numFmtId="4" fontId="3" fillId="4" borderId="1" xfId="2" applyNumberFormat="1" applyFont="1" applyFill="1" applyBorder="1" applyAlignment="1" applyProtection="1">
      <alignment horizontal="right" vertical="center"/>
      <protection locked="0"/>
    </xf>
    <xf numFmtId="0" fontId="3" fillId="0" borderId="1" xfId="2" applyNumberFormat="1" applyFont="1" applyFill="1" applyBorder="1" applyAlignment="1" applyProtection="1">
      <alignment horizontal="left" vertical="center" wrapText="1"/>
      <protection locked="0"/>
    </xf>
    <xf numFmtId="3" fontId="10" fillId="0" borderId="1" xfId="2" applyNumberFormat="1" applyFont="1" applyFill="1" applyBorder="1" applyAlignment="1" applyProtection="1">
      <alignment horizontal="left" vertical="center"/>
      <protection locked="0"/>
    </xf>
    <xf numFmtId="3" fontId="10" fillId="0" borderId="1" xfId="2" applyNumberFormat="1" applyFont="1" applyFill="1" applyBorder="1" applyAlignment="1" applyProtection="1">
      <alignment horizontal="right" vertical="center"/>
    </xf>
    <xf numFmtId="3" fontId="3" fillId="3" borderId="2" xfId="2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3" fontId="8" fillId="0" borderId="2" xfId="2" applyNumberFormat="1" applyFont="1" applyFill="1" applyBorder="1" applyProtection="1"/>
    <xf numFmtId="3" fontId="10" fillId="0" borderId="2" xfId="2" applyNumberFormat="1" applyFont="1" applyFill="1" applyBorder="1" applyProtection="1"/>
    <xf numFmtId="0" fontId="5" fillId="0" borderId="0" xfId="0" applyFont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Format 1" xfId="1" xr:uid="{00000000-0005-0000-0000-000000000000}"/>
    <cellStyle name="Normal" xfId="0" builtinId="0"/>
    <cellStyle name="Procent" xfId="3" builtinId="5"/>
    <cellStyle name="Valuta" xfId="2" builtinId="4"/>
  </cellStyles>
  <dxfs count="36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auto="1"/>
      </font>
    </dxf>
    <dxf>
      <font>
        <color rgb="FFC00000"/>
      </font>
    </dxf>
  </dxfs>
  <tableStyles count="0" defaultTableStyle="TableStyleMedium2" defaultPivotStyle="PivotStyleLight16"/>
  <colors>
    <mruColors>
      <color rgb="FFF4DBA1"/>
      <color rgb="FFD0E4EA"/>
      <color rgb="FFC2E5D6"/>
      <color rgb="FFFFE7B3"/>
      <color rgb="FFFFF1D1"/>
      <color rgb="FFFFC744"/>
      <color rgb="FFCCECFF"/>
      <color rgb="FFCCFFCC"/>
      <color rgb="FF99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33291</xdr:colOff>
      <xdr:row>1</xdr:row>
      <xdr:rowOff>29201</xdr:rowOff>
    </xdr:from>
    <xdr:to>
      <xdr:col>1</xdr:col>
      <xdr:colOff>1750012</xdr:colOff>
      <xdr:row>1</xdr:row>
      <xdr:rowOff>458759</xdr:rowOff>
    </xdr:to>
    <xdr:pic>
      <xdr:nvPicPr>
        <xdr:cNvPr id="2" name="Bildobjekt 1" descr="EU-finansierat bredbandsstöd 2021 | PTS">
          <a:extLst>
            <a:ext uri="{FF2B5EF4-FFF2-40B4-BE49-F238E27FC236}">
              <a16:creationId xmlns:a16="http://schemas.microsoft.com/office/drawing/2014/main" id="{7482531E-9792-4B3E-BC75-A31DDF09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91" y="124451"/>
          <a:ext cx="1716721" cy="429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2410356</xdr:colOff>
      <xdr:row>1</xdr:row>
      <xdr:rowOff>2827</xdr:rowOff>
    </xdr:from>
    <xdr:to>
      <xdr:col>4</xdr:col>
      <xdr:colOff>3169688</xdr:colOff>
      <xdr:row>2</xdr:row>
      <xdr:rowOff>1831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B9465EF-6F2D-4945-BA0A-DCF9C75E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0956" y="98077"/>
          <a:ext cx="759332" cy="513354"/>
        </a:xfrm>
        <a:prstGeom prst="rect">
          <a:avLst/>
        </a:prstGeom>
      </xdr:spPr>
    </xdr:pic>
    <xdr:clientData/>
  </xdr:twoCellAnchor>
  <xdr:twoCellAnchor>
    <xdr:from>
      <xdr:col>1</xdr:col>
      <xdr:colOff>15557</xdr:colOff>
      <xdr:row>2</xdr:row>
      <xdr:rowOff>148909</xdr:rowOff>
    </xdr:from>
    <xdr:to>
      <xdr:col>5</xdr:col>
      <xdr:colOff>19366</xdr:colOff>
      <xdr:row>18</xdr:row>
      <xdr:rowOff>139701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9A186945-FA97-498C-B21A-321174E1BD05}"/>
            </a:ext>
          </a:extLst>
        </xdr:cNvPr>
        <xdr:cNvSpPr txBox="1"/>
      </xdr:nvSpPr>
      <xdr:spPr>
        <a:xfrm>
          <a:off x="136207" y="752159"/>
          <a:ext cx="7865109" cy="2429192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baseline="0"/>
            <a:t>INSTRUKTIONER</a:t>
          </a:r>
        </a:p>
        <a:p>
          <a:endParaRPr lang="sv-SE" sz="1100" baseline="0"/>
        </a:p>
        <a:p>
          <a:r>
            <a:rPr lang="sv-SE" sz="1100" baseline="0"/>
            <a:t>1. Läs om investeringskalkylen på Klimatklivets hemsida, </a:t>
          </a:r>
          <a:r>
            <a:rPr lang="sv-SE" sz="1100" i="1" baseline="0"/>
            <a:t>Vägledning Klimatklivets investeringskalkyl</a:t>
          </a:r>
          <a:r>
            <a:rPr lang="sv-SE" sz="1100" baseline="0"/>
            <a:t>.</a:t>
          </a:r>
        </a:p>
        <a:p>
          <a:endParaRPr lang="sv-SE" sz="1100" baseline="0"/>
        </a:p>
        <a:p>
          <a:r>
            <a:rPr lang="sv-SE" sz="1100" baseline="0"/>
            <a:t>2. Identifiera vilken typ av investering ni ska göra och välj flik därefter. </a:t>
          </a:r>
        </a:p>
        <a:p>
          <a:endParaRPr lang="sv-S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/>
            <a:t>3. Fyll i tomma färglagda rutor.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Välj enhet genom att ställa dig i rutan ”Välj enhet” och klicka sedan på pilen för att få fram alternativ.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sv-SE" sz="1100" baseline="0"/>
            <a:t>Var noga med att redogöra för hur ni kommer fram till mängder, kostnader, intäkter och priser i kommentarsfältet.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/>
            <a:t>     Beräkningar genomförs automatiskt i vitfärgade rutor med kursiv text. </a:t>
          </a:r>
        </a:p>
        <a:p>
          <a:endParaRPr lang="sv-SE" sz="1100" baseline="0"/>
        </a:p>
        <a:p>
          <a:r>
            <a:rPr lang="sv-SE" sz="1100" baseline="0"/>
            <a:t>4. Spara kalkylen som PDF och bifoga ansökan.</a:t>
          </a:r>
        </a:p>
        <a:p>
          <a:endParaRPr lang="sv-SE" sz="1100" baseline="0"/>
        </a:p>
        <a:p>
          <a:endParaRPr lang="sv-SE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57104</xdr:colOff>
      <xdr:row>1</xdr:row>
      <xdr:rowOff>30392</xdr:rowOff>
    </xdr:from>
    <xdr:to>
      <xdr:col>1</xdr:col>
      <xdr:colOff>1770015</xdr:colOff>
      <xdr:row>1</xdr:row>
      <xdr:rowOff>459950</xdr:rowOff>
    </xdr:to>
    <xdr:pic>
      <xdr:nvPicPr>
        <xdr:cNvPr id="4" name="Bildobjekt 3" descr="EU-finansierat bredbandsstöd 2021 | PTS">
          <a:extLst>
            <a:ext uri="{FF2B5EF4-FFF2-40B4-BE49-F238E27FC236}">
              <a16:creationId xmlns:a16="http://schemas.microsoft.com/office/drawing/2014/main" id="{4CE41E0A-9F11-00C5-1F3C-801969747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13" y="125642"/>
          <a:ext cx="1716721" cy="429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2518796</xdr:colOff>
      <xdr:row>1</xdr:row>
      <xdr:rowOff>7106</xdr:rowOff>
    </xdr:from>
    <xdr:to>
      <xdr:col>4</xdr:col>
      <xdr:colOff>3274318</xdr:colOff>
      <xdr:row>2</xdr:row>
      <xdr:rowOff>2459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A296DC9-EAAD-5F9E-E795-02349DEC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9155" y="102356"/>
          <a:ext cx="755522" cy="5073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20062</xdr:colOff>
      <xdr:row>1</xdr:row>
      <xdr:rowOff>35022</xdr:rowOff>
    </xdr:from>
    <xdr:to>
      <xdr:col>1</xdr:col>
      <xdr:colOff>1732973</xdr:colOff>
      <xdr:row>1</xdr:row>
      <xdr:rowOff>460770</xdr:rowOff>
    </xdr:to>
    <xdr:pic>
      <xdr:nvPicPr>
        <xdr:cNvPr id="2" name="Bildobjekt 1" descr="EU-finansierat bredbandsstöd 2021 | PTS">
          <a:extLst>
            <a:ext uri="{FF2B5EF4-FFF2-40B4-BE49-F238E27FC236}">
              <a16:creationId xmlns:a16="http://schemas.microsoft.com/office/drawing/2014/main" id="{22DE1944-158B-470E-8468-28B654560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33" y="130272"/>
          <a:ext cx="1716721" cy="42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2763958</xdr:colOff>
      <xdr:row>1</xdr:row>
      <xdr:rowOff>2317</xdr:rowOff>
    </xdr:from>
    <xdr:to>
      <xdr:col>9</xdr:col>
      <xdr:colOff>3508050</xdr:colOff>
      <xdr:row>2</xdr:row>
      <xdr:rowOff>3727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B98725C-149A-4ED4-AB0E-CC6FC6819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4708" y="97567"/>
          <a:ext cx="744092" cy="5027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28529</xdr:colOff>
      <xdr:row>1</xdr:row>
      <xdr:rowOff>38726</xdr:rowOff>
    </xdr:from>
    <xdr:to>
      <xdr:col>1</xdr:col>
      <xdr:colOff>1731915</xdr:colOff>
      <xdr:row>1</xdr:row>
      <xdr:rowOff>477809</xdr:rowOff>
    </xdr:to>
    <xdr:pic>
      <xdr:nvPicPr>
        <xdr:cNvPr id="2" name="Bildobjekt 1" descr="EU-finansierat bredbandsstöd 2021 | PTS">
          <a:extLst>
            <a:ext uri="{FF2B5EF4-FFF2-40B4-BE49-F238E27FC236}">
              <a16:creationId xmlns:a16="http://schemas.microsoft.com/office/drawing/2014/main" id="{2F6467E6-5BA0-4C2C-A1B4-C2C846AD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29" y="133976"/>
          <a:ext cx="1716721" cy="429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2751841</xdr:colOff>
      <xdr:row>1</xdr:row>
      <xdr:rowOff>2106</xdr:rowOff>
    </xdr:from>
    <xdr:to>
      <xdr:col>9</xdr:col>
      <xdr:colOff>3520698</xdr:colOff>
      <xdr:row>2</xdr:row>
      <xdr:rowOff>1110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B756403-EE4B-4EFD-8D80-C8506351F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1641" y="97356"/>
          <a:ext cx="757427" cy="51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6A80-F341-43C4-A663-DC9FADA6979F}">
  <dimension ref="B1:AI2"/>
  <sheetViews>
    <sheetView showGridLines="0" tabSelected="1" zoomScaleNormal="100" zoomScaleSheetLayoutView="120" workbookViewId="0">
      <selection activeCell="G2" sqref="G2"/>
    </sheetView>
  </sheetViews>
  <sheetFormatPr defaultColWidth="8.88671875" defaultRowHeight="12" x14ac:dyDescent="0.25"/>
  <cols>
    <col min="1" max="1" width="1.6640625" style="15" customWidth="1"/>
    <col min="2" max="2" width="46.33203125" style="13" customWidth="1"/>
    <col min="3" max="3" width="13.44140625" style="13" bestFit="1" customWidth="1"/>
    <col min="4" max="4" width="8.44140625" style="14" customWidth="1"/>
    <col min="5" max="5" width="46.5546875" style="13" customWidth="1"/>
    <col min="6" max="6" width="1.6640625" style="15" customWidth="1"/>
    <col min="7" max="7" width="17.6640625" style="13" customWidth="1"/>
    <col min="8" max="8" width="24" style="13" bestFit="1" customWidth="1"/>
    <col min="9" max="24" width="16.109375" style="13" bestFit="1" customWidth="1"/>
    <col min="25" max="25" width="15.109375" style="13" bestFit="1" customWidth="1"/>
    <col min="26" max="35" width="12.44140625" style="13" bestFit="1" customWidth="1"/>
    <col min="36" max="44" width="12.44140625" style="15" bestFit="1" customWidth="1"/>
    <col min="45" max="16384" width="8.88671875" style="15"/>
  </cols>
  <sheetData>
    <row r="1" spans="2:5" ht="7.2" customHeight="1" x14ac:dyDescent="0.25"/>
    <row r="2" spans="2:5" ht="40.950000000000003" customHeight="1" x14ac:dyDescent="0.25">
      <c r="B2" s="99" t="s">
        <v>0</v>
      </c>
      <c r="C2" s="100"/>
      <c r="D2" s="100"/>
      <c r="E2" s="101"/>
    </row>
  </sheetData>
  <mergeCells count="1">
    <mergeCell ref="B2:E2"/>
  </mergeCells>
  <pageMargins left="0.25" right="0.25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46"/>
  <sheetViews>
    <sheetView showGridLines="0" zoomScaleNormal="100" zoomScaleSheetLayoutView="120" workbookViewId="0">
      <selection activeCell="G2" sqref="G2"/>
    </sheetView>
  </sheetViews>
  <sheetFormatPr defaultColWidth="8.88671875" defaultRowHeight="12" x14ac:dyDescent="0.25"/>
  <cols>
    <col min="1" max="1" width="1.6640625" style="15" customWidth="1"/>
    <col min="2" max="2" width="46.109375" style="13" customWidth="1"/>
    <col min="3" max="3" width="13.44140625" style="13" bestFit="1" customWidth="1"/>
    <col min="4" max="4" width="8.44140625" style="14" customWidth="1"/>
    <col min="5" max="5" width="48" style="13" customWidth="1"/>
    <col min="6" max="6" width="1.6640625" style="15" customWidth="1"/>
    <col min="7" max="7" width="17.6640625" style="13" customWidth="1"/>
    <col min="8" max="8" width="24" style="13" bestFit="1" customWidth="1"/>
    <col min="9" max="24" width="16.109375" style="13" bestFit="1" customWidth="1"/>
    <col min="25" max="25" width="15.109375" style="13" bestFit="1" customWidth="1"/>
    <col min="26" max="35" width="12.44140625" style="13" bestFit="1" customWidth="1"/>
    <col min="36" max="44" width="12.44140625" style="15" bestFit="1" customWidth="1"/>
    <col min="45" max="16384" width="8.88671875" style="15"/>
  </cols>
  <sheetData>
    <row r="1" spans="2:35" ht="7.2" customHeight="1" x14ac:dyDescent="0.25"/>
    <row r="2" spans="2:35" ht="40.950000000000003" customHeight="1" x14ac:dyDescent="0.25">
      <c r="B2" s="99" t="s">
        <v>1</v>
      </c>
      <c r="C2" s="100"/>
      <c r="D2" s="100"/>
      <c r="E2" s="101"/>
    </row>
    <row r="3" spans="2:35" ht="4.95" customHeight="1" x14ac:dyDescent="0.25">
      <c r="B3" s="44"/>
      <c r="C3" s="45"/>
      <c r="D3" s="46"/>
      <c r="E3" s="47"/>
    </row>
    <row r="4" spans="2:35" x14ac:dyDescent="0.25">
      <c r="B4" s="102" t="s">
        <v>2</v>
      </c>
      <c r="C4" s="102"/>
      <c r="D4" s="102"/>
      <c r="E4" s="102"/>
    </row>
    <row r="5" spans="2:35" ht="19.95" customHeight="1" x14ac:dyDescent="0.25">
      <c r="B5" s="2"/>
      <c r="C5" s="8"/>
      <c r="D5" s="60"/>
      <c r="E5" s="3"/>
    </row>
    <row r="6" spans="2:35" ht="13.8" x14ac:dyDescent="0.3">
      <c r="B6" s="95" t="s">
        <v>3</v>
      </c>
      <c r="D6" s="62"/>
      <c r="E6" s="4" t="s">
        <v>4</v>
      </c>
      <c r="I6" s="15"/>
    </row>
    <row r="7" spans="2:35" x14ac:dyDescent="0.25">
      <c r="B7" s="5" t="s">
        <v>45</v>
      </c>
      <c r="C7" s="49"/>
      <c r="D7" s="36" t="s">
        <v>5</v>
      </c>
      <c r="E7" s="51"/>
      <c r="G7" s="15"/>
      <c r="H7" s="15"/>
    </row>
    <row r="8" spans="2:35" x14ac:dyDescent="0.25">
      <c r="B8" s="6" t="s">
        <v>6</v>
      </c>
      <c r="C8" s="49"/>
      <c r="D8" s="36" t="s">
        <v>5</v>
      </c>
      <c r="E8" s="51"/>
      <c r="G8" s="15"/>
      <c r="H8" s="15"/>
    </row>
    <row r="9" spans="2:35" x14ac:dyDescent="0.25">
      <c r="B9" s="7" t="s">
        <v>37</v>
      </c>
      <c r="C9" s="50"/>
      <c r="D9" s="37" t="s">
        <v>7</v>
      </c>
      <c r="E9" s="52"/>
      <c r="G9" s="15"/>
      <c r="H9" s="15"/>
    </row>
    <row r="10" spans="2:35" ht="19.95" customHeight="1" x14ac:dyDescent="0.25">
      <c r="B10" s="2"/>
      <c r="C10" s="8"/>
      <c r="D10" s="60"/>
      <c r="E10" s="3"/>
    </row>
    <row r="11" spans="2:35" s="4" customFormat="1" ht="13.8" x14ac:dyDescent="0.3">
      <c r="B11" s="95" t="s">
        <v>8</v>
      </c>
      <c r="C11" s="8"/>
      <c r="D11" s="62"/>
      <c r="E11" s="4" t="s">
        <v>9</v>
      </c>
      <c r="G11" s="1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2:35" x14ac:dyDescent="0.25">
      <c r="B12" s="64" t="s">
        <v>31</v>
      </c>
      <c r="C12" s="34"/>
      <c r="D12" s="57" t="s">
        <v>10</v>
      </c>
      <c r="E12" s="53"/>
    </row>
    <row r="13" spans="2:35" x14ac:dyDescent="0.25">
      <c r="B13" s="64" t="s">
        <v>11</v>
      </c>
      <c r="C13" s="34"/>
      <c r="D13" s="35" t="s">
        <v>12</v>
      </c>
      <c r="E13" s="53"/>
    </row>
    <row r="14" spans="2:35" ht="4.95" customHeight="1" x14ac:dyDescent="0.25">
      <c r="B14" s="21"/>
      <c r="C14" s="9"/>
      <c r="D14" s="10"/>
      <c r="E14" s="23"/>
    </row>
    <row r="15" spans="2:35" x14ac:dyDescent="0.25">
      <c r="B15" s="64" t="s">
        <v>31</v>
      </c>
      <c r="C15" s="34"/>
      <c r="D15" s="57" t="s">
        <v>10</v>
      </c>
      <c r="E15" s="53"/>
    </row>
    <row r="16" spans="2:35" x14ac:dyDescent="0.25">
      <c r="B16" s="64" t="s">
        <v>11</v>
      </c>
      <c r="C16" s="34"/>
      <c r="D16" s="35" t="s">
        <v>12</v>
      </c>
      <c r="E16" s="53"/>
    </row>
    <row r="17" spans="2:35" ht="4.95" customHeight="1" x14ac:dyDescent="0.25">
      <c r="B17" s="21"/>
      <c r="C17" s="9"/>
      <c r="D17" s="10"/>
      <c r="E17" s="23"/>
    </row>
    <row r="18" spans="2:35" x14ac:dyDescent="0.25">
      <c r="B18" s="64" t="s">
        <v>31</v>
      </c>
      <c r="C18" s="34"/>
      <c r="D18" s="57" t="s">
        <v>10</v>
      </c>
      <c r="E18" s="53"/>
    </row>
    <row r="19" spans="2:35" x14ac:dyDescent="0.25">
      <c r="B19" s="64" t="s">
        <v>11</v>
      </c>
      <c r="C19" s="34"/>
      <c r="D19" s="35" t="s">
        <v>12</v>
      </c>
      <c r="E19" s="53"/>
    </row>
    <row r="20" spans="2:35" ht="4.95" customHeight="1" x14ac:dyDescent="0.25">
      <c r="B20" s="21"/>
      <c r="C20" s="9"/>
      <c r="D20" s="10"/>
      <c r="E20" s="23"/>
    </row>
    <row r="21" spans="2:35" ht="24" customHeight="1" x14ac:dyDescent="0.25">
      <c r="B21" s="6" t="s">
        <v>39</v>
      </c>
      <c r="C21" s="34"/>
      <c r="D21" s="35" t="s">
        <v>13</v>
      </c>
      <c r="E21" s="53"/>
    </row>
    <row r="22" spans="2:35" ht="4.95" customHeight="1" x14ac:dyDescent="0.25">
      <c r="B22" s="12"/>
      <c r="C22" s="8"/>
      <c r="E22" s="15"/>
    </row>
    <row r="23" spans="2:35" s="4" customFormat="1" x14ac:dyDescent="0.25">
      <c r="B23" s="75" t="s">
        <v>14</v>
      </c>
      <c r="C23" s="93">
        <f>(C12*C13)+(C15*C16)+(C18*C19)+C21</f>
        <v>0</v>
      </c>
      <c r="D23" s="78" t="s">
        <v>13</v>
      </c>
      <c r="E23" s="1"/>
      <c r="G23" s="1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</row>
    <row r="24" spans="2:35" ht="19.95" customHeight="1" x14ac:dyDescent="0.25">
      <c r="B24" s="65"/>
      <c r="C24" s="66"/>
      <c r="D24" s="67"/>
      <c r="E24" s="11"/>
    </row>
    <row r="25" spans="2:35" s="4" customFormat="1" ht="13.8" x14ac:dyDescent="0.25">
      <c r="B25" s="96" t="s">
        <v>15</v>
      </c>
      <c r="C25" s="8"/>
      <c r="D25" s="62"/>
      <c r="E25" s="4" t="s">
        <v>16</v>
      </c>
      <c r="G25" s="68"/>
      <c r="H25" s="68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</row>
    <row r="26" spans="2:35" x14ac:dyDescent="0.25">
      <c r="B26" s="64" t="s">
        <v>17</v>
      </c>
      <c r="C26" s="42"/>
      <c r="D26" s="58" t="s">
        <v>10</v>
      </c>
      <c r="E26" s="39"/>
    </row>
    <row r="27" spans="2:35" x14ac:dyDescent="0.25">
      <c r="B27" s="64" t="s">
        <v>18</v>
      </c>
      <c r="C27" s="42"/>
      <c r="D27" s="43" t="s">
        <v>12</v>
      </c>
      <c r="E27" s="39"/>
    </row>
    <row r="28" spans="2:35" ht="4.95" customHeight="1" x14ac:dyDescent="0.25">
      <c r="B28" s="23"/>
      <c r="C28" s="9"/>
      <c r="D28" s="10"/>
      <c r="E28" s="23"/>
    </row>
    <row r="29" spans="2:35" x14ac:dyDescent="0.25">
      <c r="B29" s="64" t="s">
        <v>17</v>
      </c>
      <c r="C29" s="42"/>
      <c r="D29" s="58" t="s">
        <v>10</v>
      </c>
      <c r="E29" s="39"/>
    </row>
    <row r="30" spans="2:35" x14ac:dyDescent="0.25">
      <c r="B30" s="64" t="s">
        <v>18</v>
      </c>
      <c r="C30" s="42"/>
      <c r="D30" s="43" t="s">
        <v>12</v>
      </c>
      <c r="E30" s="39"/>
    </row>
    <row r="31" spans="2:35" ht="4.95" customHeight="1" x14ac:dyDescent="0.25">
      <c r="B31" s="23"/>
      <c r="C31" s="9"/>
      <c r="D31" s="10"/>
      <c r="E31" s="23"/>
    </row>
    <row r="32" spans="2:35" x14ac:dyDescent="0.25">
      <c r="B32" s="64" t="s">
        <v>17</v>
      </c>
      <c r="C32" s="42"/>
      <c r="D32" s="58" t="s">
        <v>10</v>
      </c>
      <c r="E32" s="39"/>
    </row>
    <row r="33" spans="2:35" x14ac:dyDescent="0.25">
      <c r="B33" s="64" t="s">
        <v>18</v>
      </c>
      <c r="C33" s="42"/>
      <c r="D33" s="43" t="s">
        <v>12</v>
      </c>
      <c r="E33" s="39"/>
    </row>
    <row r="34" spans="2:35" ht="4.95" customHeight="1" x14ac:dyDescent="0.25">
      <c r="B34" s="23"/>
      <c r="C34" s="9"/>
      <c r="D34" s="10"/>
      <c r="E34" s="23"/>
    </row>
    <row r="35" spans="2:35" ht="24" x14ac:dyDescent="0.25">
      <c r="B35" s="6" t="s">
        <v>19</v>
      </c>
      <c r="C35" s="42"/>
      <c r="D35" s="43" t="s">
        <v>13</v>
      </c>
      <c r="E35" s="39"/>
    </row>
    <row r="36" spans="2:35" ht="4.95" customHeight="1" x14ac:dyDescent="0.25">
      <c r="B36" s="12"/>
      <c r="C36" s="8"/>
      <c r="E36" s="15"/>
    </row>
    <row r="37" spans="2:35" s="4" customFormat="1" x14ac:dyDescent="0.25">
      <c r="B37" s="73" t="s">
        <v>20</v>
      </c>
      <c r="C37" s="93">
        <f>(C26*C27)+(C29*C30)+(C32*C33)+C35</f>
        <v>0</v>
      </c>
      <c r="D37" s="84" t="s">
        <v>13</v>
      </c>
      <c r="E37" s="1"/>
      <c r="G37" s="1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</row>
    <row r="38" spans="2:35" ht="19.95" customHeight="1" x14ac:dyDescent="0.25">
      <c r="B38" s="2"/>
      <c r="C38" s="8"/>
      <c r="D38" s="60"/>
      <c r="E38" s="3"/>
    </row>
    <row r="39" spans="2:35" ht="13.8" x14ac:dyDescent="0.25">
      <c r="B39" s="97" t="s">
        <v>43</v>
      </c>
    </row>
    <row r="40" spans="2:35" s="4" customFormat="1" x14ac:dyDescent="0.25">
      <c r="B40" s="69" t="s">
        <v>32</v>
      </c>
      <c r="C40" s="94">
        <f>C37-C23</f>
        <v>0</v>
      </c>
      <c r="D40" s="70" t="s">
        <v>5</v>
      </c>
      <c r="E40" s="91" t="str">
        <f>IFERROR(IF(C40&lt;0,"Överskottet är negativt så investeringen genererar årlig förlust.",""),"")</f>
        <v/>
      </c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</row>
    <row r="41" spans="2:35" ht="4.95" customHeight="1" x14ac:dyDescent="0.25">
      <c r="B41" s="71"/>
      <c r="C41" s="63"/>
      <c r="D41" s="62"/>
    </row>
    <row r="42" spans="2:35" x14ac:dyDescent="0.25">
      <c r="B42" s="69" t="s">
        <v>21</v>
      </c>
      <c r="C42" s="16">
        <v>0.04</v>
      </c>
      <c r="D42" s="72"/>
      <c r="E42" s="1" t="s">
        <v>33</v>
      </c>
    </row>
    <row r="43" spans="2:35" ht="4.95" customHeight="1" x14ac:dyDescent="0.25">
      <c r="B43" s="12"/>
      <c r="E43" s="15"/>
    </row>
    <row r="44" spans="2:35" x14ac:dyDescent="0.25">
      <c r="B44" s="73" t="s">
        <v>22</v>
      </c>
      <c r="C44" s="59">
        <f>IFERROR(-(LN(1-((C7/C40)*C42)))/(LN(1+C42)),0)</f>
        <v>0</v>
      </c>
      <c r="D44" s="74" t="s">
        <v>7</v>
      </c>
      <c r="E44" s="80" t="str">
        <f>IFERROR(IF(C40&lt;0,"Investeringen återbetalar sig inte eftersom den genererar årlig förlust.",IF((1-((C7/C40)*C42))&lt;0,"Återbetalningstiden kan ej beräknas men är mycket längre än livslängden.","")),"")</f>
        <v/>
      </c>
      <c r="AI44" s="15"/>
    </row>
    <row r="45" spans="2:35" x14ac:dyDescent="0.25">
      <c r="B45" s="73" t="s">
        <v>23</v>
      </c>
      <c r="C45" s="59">
        <f>IFERROR(-(LN(1-(((C7-C8)/C40)*C42)))/(LN(1+C42)),0)</f>
        <v>0</v>
      </c>
      <c r="D45" s="74" t="s">
        <v>7</v>
      </c>
      <c r="E45" s="80" t="str">
        <f>IFERROR(IF(C40&lt;0,"Investeringen återbetalar sig inte eftersom den genererar årlig förlust.",IF((1-(((C7-C8)/C40)*C42))&lt;0,"Återbetalningstiden kan ej beräknas men är mycket längre än livslängden.","")),"")</f>
        <v/>
      </c>
    </row>
    <row r="46" spans="2:35" ht="7.2" customHeight="1" x14ac:dyDescent="0.25"/>
  </sheetData>
  <sheetProtection sheet="1" objects="1" scenarios="1"/>
  <mergeCells count="2">
    <mergeCell ref="B2:E2"/>
    <mergeCell ref="B4:E4"/>
  </mergeCells>
  <conditionalFormatting sqref="C40">
    <cfRule type="cellIs" dxfId="35" priority="1" operator="lessThan">
      <formula>0</formula>
    </cfRule>
  </conditionalFormatting>
  <conditionalFormatting sqref="D12 D15 D18 D26 D29 D32">
    <cfRule type="cellIs" dxfId="34" priority="7" operator="notEqual">
      <formula>"Välj enhet"</formula>
    </cfRule>
  </conditionalFormatting>
  <conditionalFormatting sqref="D12">
    <cfRule type="expression" dxfId="33" priority="12">
      <formula>NOT($C$12="")</formula>
    </cfRule>
  </conditionalFormatting>
  <conditionalFormatting sqref="D15">
    <cfRule type="expression" dxfId="32" priority="11">
      <formula>NOT($C$15="")</formula>
    </cfRule>
  </conditionalFormatting>
  <conditionalFormatting sqref="D18">
    <cfRule type="expression" dxfId="31" priority="13">
      <formula>NOT($C$18="")</formula>
    </cfRule>
  </conditionalFormatting>
  <conditionalFormatting sqref="D26">
    <cfRule type="expression" dxfId="30" priority="10">
      <formula>NOT($C$26="")</formula>
    </cfRule>
  </conditionalFormatting>
  <conditionalFormatting sqref="D29">
    <cfRule type="expression" dxfId="29" priority="9">
      <formula>NOT($C$29="")</formula>
    </cfRule>
  </conditionalFormatting>
  <conditionalFormatting sqref="D32">
    <cfRule type="expression" dxfId="28" priority="8">
      <formula>NOT($C$32="")</formula>
    </cfRule>
  </conditionalFormatting>
  <dataValidations count="1">
    <dataValidation type="list" allowBlank="1" showInputMessage="1" showErrorMessage="1" sqref="D26 D29 D32 D15 D18 D12" xr:uid="{16D2E3AC-2917-4E48-87EA-DC72C453F413}">
      <formula1>"Välj enhet,kWh,MWh,liter,m3,kg,ton,annat (förklara i kommentar)"</formula1>
    </dataValidation>
  </dataValidations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B8A4-641A-4BD3-8DCB-6E92D6DE0C78}">
  <dimension ref="B1:AN49"/>
  <sheetViews>
    <sheetView showGridLines="0" zoomScaleNormal="100" zoomScaleSheetLayoutView="100" workbookViewId="0">
      <selection activeCell="L2" sqref="L2"/>
    </sheetView>
  </sheetViews>
  <sheetFormatPr defaultColWidth="8.88671875" defaultRowHeight="12" x14ac:dyDescent="0.25"/>
  <cols>
    <col min="1" max="1" width="1.6640625" style="15" customWidth="1"/>
    <col min="2" max="2" width="46.21875" style="13" customWidth="1"/>
    <col min="3" max="3" width="0.88671875" style="13" customWidth="1"/>
    <col min="4" max="4" width="11.33203125" style="13" customWidth="1"/>
    <col min="5" max="5" width="7.88671875" style="14" customWidth="1"/>
    <col min="6" max="6" width="0.88671875" style="14" customWidth="1"/>
    <col min="7" max="7" width="11.33203125" style="14" customWidth="1"/>
    <col min="8" max="8" width="7.88671875" style="14" customWidth="1"/>
    <col min="9" max="9" width="0.88671875" style="14" customWidth="1"/>
    <col min="10" max="10" width="51.6640625" style="13" customWidth="1"/>
    <col min="11" max="11" width="1.6640625" style="15" customWidth="1"/>
    <col min="12" max="12" width="17.6640625" style="13" customWidth="1"/>
    <col min="13" max="13" width="24" style="13" bestFit="1" customWidth="1"/>
    <col min="14" max="29" width="16.109375" style="13" bestFit="1" customWidth="1"/>
    <col min="30" max="30" width="15.109375" style="13" bestFit="1" customWidth="1"/>
    <col min="31" max="40" width="12.44140625" style="13" bestFit="1" customWidth="1"/>
    <col min="41" max="49" width="12.44140625" style="15" bestFit="1" customWidth="1"/>
    <col min="50" max="16384" width="8.88671875" style="15"/>
  </cols>
  <sheetData>
    <row r="1" spans="2:40" ht="7.2" customHeight="1" x14ac:dyDescent="0.25"/>
    <row r="2" spans="2:40" ht="40.950000000000003" customHeight="1" x14ac:dyDescent="0.25">
      <c r="B2" s="99" t="s">
        <v>24</v>
      </c>
      <c r="C2" s="100"/>
      <c r="D2" s="100"/>
      <c r="E2" s="100"/>
      <c r="F2" s="100"/>
      <c r="G2" s="100"/>
      <c r="H2" s="100"/>
      <c r="I2" s="100"/>
      <c r="J2" s="101"/>
    </row>
    <row r="3" spans="2:40" ht="4.95" customHeight="1" x14ac:dyDescent="0.25">
      <c r="B3" s="44"/>
      <c r="C3" s="45"/>
      <c r="D3" s="46"/>
      <c r="E3" s="47"/>
      <c r="F3" s="15"/>
      <c r="G3" s="13"/>
      <c r="H3" s="13"/>
      <c r="I3" s="13"/>
      <c r="K3" s="13"/>
      <c r="AJ3" s="15"/>
      <c r="AK3" s="15"/>
      <c r="AL3" s="15"/>
      <c r="AM3" s="15"/>
      <c r="AN3" s="15"/>
    </row>
    <row r="4" spans="2:40" x14ac:dyDescent="0.25">
      <c r="B4" s="102" t="s">
        <v>2</v>
      </c>
      <c r="C4" s="102"/>
      <c r="D4" s="102"/>
      <c r="E4" s="102"/>
      <c r="F4" s="102"/>
      <c r="G4" s="102"/>
      <c r="H4" s="102"/>
      <c r="I4" s="102"/>
      <c r="J4" s="102"/>
      <c r="K4" s="13"/>
      <c r="AJ4" s="15"/>
      <c r="AK4" s="15"/>
      <c r="AL4" s="15"/>
      <c r="AM4" s="15"/>
      <c r="AN4" s="15"/>
    </row>
    <row r="5" spans="2:40" x14ac:dyDescent="0.25">
      <c r="B5" s="2"/>
      <c r="C5" s="8"/>
      <c r="D5" s="60"/>
      <c r="E5" s="3"/>
      <c r="F5" s="15"/>
      <c r="G5" s="13"/>
      <c r="H5" s="13"/>
      <c r="I5" s="13"/>
      <c r="K5" s="13"/>
      <c r="AJ5" s="15"/>
      <c r="AK5" s="15"/>
      <c r="AL5" s="15"/>
      <c r="AM5" s="15"/>
      <c r="AN5" s="15"/>
    </row>
    <row r="6" spans="2:40" ht="39.6" customHeight="1" x14ac:dyDescent="0.25">
      <c r="B6" s="2"/>
      <c r="C6" s="2"/>
      <c r="D6" s="103" t="s">
        <v>25</v>
      </c>
      <c r="E6" s="104"/>
      <c r="F6" s="76"/>
      <c r="G6" s="105" t="s">
        <v>26</v>
      </c>
      <c r="H6" s="106"/>
      <c r="I6" s="60"/>
      <c r="J6" s="3"/>
    </row>
    <row r="7" spans="2:40" ht="13.8" x14ac:dyDescent="0.3">
      <c r="B7" s="95" t="s">
        <v>3</v>
      </c>
      <c r="C7" s="61"/>
      <c r="E7" s="62"/>
      <c r="F7" s="62"/>
      <c r="G7" s="62"/>
      <c r="H7" s="62"/>
      <c r="I7" s="62"/>
      <c r="J7" s="4" t="s">
        <v>4</v>
      </c>
      <c r="N7" s="15"/>
    </row>
    <row r="8" spans="2:40" x14ac:dyDescent="0.25">
      <c r="B8" s="5" t="s">
        <v>46</v>
      </c>
      <c r="C8" s="27"/>
      <c r="D8" s="90"/>
      <c r="E8" s="48" t="s">
        <v>5</v>
      </c>
      <c r="F8" s="19"/>
      <c r="G8" s="40"/>
      <c r="H8" s="36" t="s">
        <v>5</v>
      </c>
      <c r="I8" s="19"/>
      <c r="J8" s="39"/>
      <c r="L8" s="15"/>
      <c r="M8" s="15"/>
    </row>
    <row r="9" spans="2:40" x14ac:dyDescent="0.25">
      <c r="B9" s="5" t="s">
        <v>34</v>
      </c>
      <c r="C9" s="27"/>
      <c r="D9" s="30"/>
      <c r="E9" s="31"/>
      <c r="F9" s="19"/>
      <c r="G9" s="89">
        <f>G8-D8</f>
        <v>0</v>
      </c>
      <c r="H9" s="88" t="s">
        <v>5</v>
      </c>
      <c r="I9" s="19"/>
      <c r="J9" s="87"/>
      <c r="L9" s="15"/>
      <c r="M9" s="15"/>
    </row>
    <row r="10" spans="2:40" x14ac:dyDescent="0.25">
      <c r="B10" s="6" t="s">
        <v>6</v>
      </c>
      <c r="C10" s="28"/>
      <c r="D10" s="30"/>
      <c r="E10" s="31"/>
      <c r="F10" s="19"/>
      <c r="G10" s="40"/>
      <c r="H10" s="36" t="s">
        <v>5</v>
      </c>
      <c r="I10" s="19"/>
      <c r="J10" s="39"/>
      <c r="L10" s="15"/>
      <c r="M10" s="15"/>
    </row>
    <row r="11" spans="2:40" x14ac:dyDescent="0.25">
      <c r="B11" s="7" t="s">
        <v>37</v>
      </c>
      <c r="C11" s="29"/>
      <c r="D11" s="32"/>
      <c r="E11" s="33"/>
      <c r="F11" s="20"/>
      <c r="G11" s="41"/>
      <c r="H11" s="37" t="s">
        <v>7</v>
      </c>
      <c r="I11" s="20"/>
      <c r="J11" s="39"/>
      <c r="L11" s="15"/>
      <c r="M11" s="15"/>
    </row>
    <row r="12" spans="2:40" ht="19.95" customHeight="1" x14ac:dyDescent="0.25">
      <c r="B12" s="2"/>
      <c r="C12" s="2"/>
      <c r="D12" s="8"/>
      <c r="E12" s="60"/>
      <c r="F12" s="60"/>
      <c r="G12" s="60"/>
      <c r="H12" s="81"/>
      <c r="I12" s="60"/>
      <c r="J12" s="3"/>
    </row>
    <row r="13" spans="2:40" s="4" customFormat="1" ht="13.8" x14ac:dyDescent="0.3">
      <c r="B13" s="95" t="s">
        <v>8</v>
      </c>
      <c r="C13" s="61"/>
      <c r="D13" s="8"/>
      <c r="E13" s="62"/>
      <c r="F13" s="62"/>
      <c r="G13" s="62"/>
      <c r="H13" s="82"/>
      <c r="I13" s="62"/>
      <c r="J13" s="4" t="s">
        <v>9</v>
      </c>
      <c r="L13" s="1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</row>
    <row r="14" spans="2:40" x14ac:dyDescent="0.25">
      <c r="B14" s="64" t="s">
        <v>31</v>
      </c>
      <c r="C14" s="77"/>
      <c r="D14" s="34"/>
      <c r="E14" s="57" t="s">
        <v>10</v>
      </c>
      <c r="F14" s="17"/>
      <c r="G14" s="86"/>
      <c r="H14" s="54" t="s">
        <v>10</v>
      </c>
      <c r="I14" s="17"/>
      <c r="J14" s="39"/>
    </row>
    <row r="15" spans="2:40" x14ac:dyDescent="0.25">
      <c r="B15" s="64" t="s">
        <v>11</v>
      </c>
      <c r="C15" s="77"/>
      <c r="D15" s="34"/>
      <c r="E15" s="35" t="s">
        <v>12</v>
      </c>
      <c r="F15" s="17"/>
      <c r="G15" s="86"/>
      <c r="H15" s="55" t="s">
        <v>12</v>
      </c>
      <c r="I15" s="17"/>
      <c r="J15" s="39"/>
    </row>
    <row r="16" spans="2:40" ht="4.95" customHeight="1" x14ac:dyDescent="0.25">
      <c r="B16" s="21"/>
      <c r="C16" s="25"/>
      <c r="D16" s="9"/>
      <c r="E16" s="10"/>
      <c r="F16" s="17"/>
      <c r="G16" s="9"/>
      <c r="H16" s="56"/>
      <c r="I16" s="18"/>
      <c r="J16" s="23"/>
    </row>
    <row r="17" spans="2:40" x14ac:dyDescent="0.25">
      <c r="B17" s="64" t="s">
        <v>31</v>
      </c>
      <c r="C17" s="77"/>
      <c r="D17" s="34"/>
      <c r="E17" s="57" t="s">
        <v>10</v>
      </c>
      <c r="F17" s="17"/>
      <c r="G17" s="86"/>
      <c r="H17" s="54" t="s">
        <v>10</v>
      </c>
      <c r="I17" s="17"/>
      <c r="J17" s="39"/>
    </row>
    <row r="18" spans="2:40" x14ac:dyDescent="0.25">
      <c r="B18" s="64" t="s">
        <v>11</v>
      </c>
      <c r="C18" s="77"/>
      <c r="D18" s="34"/>
      <c r="E18" s="35" t="s">
        <v>12</v>
      </c>
      <c r="F18" s="17"/>
      <c r="G18" s="86"/>
      <c r="H18" s="55" t="s">
        <v>12</v>
      </c>
      <c r="I18" s="17"/>
      <c r="J18" s="39"/>
    </row>
    <row r="19" spans="2:40" ht="4.95" customHeight="1" x14ac:dyDescent="0.25">
      <c r="B19" s="21"/>
      <c r="C19" s="25"/>
      <c r="D19" s="9"/>
      <c r="E19" s="10"/>
      <c r="F19" s="17"/>
      <c r="G19" s="9"/>
      <c r="H19" s="56"/>
      <c r="I19" s="18"/>
      <c r="J19" s="23"/>
    </row>
    <row r="20" spans="2:40" x14ac:dyDescent="0.25">
      <c r="B20" s="64" t="s">
        <v>31</v>
      </c>
      <c r="C20" s="77"/>
      <c r="D20" s="34"/>
      <c r="E20" s="57" t="s">
        <v>10</v>
      </c>
      <c r="F20" s="17"/>
      <c r="G20" s="86"/>
      <c r="H20" s="54" t="s">
        <v>10</v>
      </c>
      <c r="I20" s="17"/>
      <c r="J20" s="39"/>
    </row>
    <row r="21" spans="2:40" x14ac:dyDescent="0.25">
      <c r="B21" s="64" t="s">
        <v>11</v>
      </c>
      <c r="C21" s="77"/>
      <c r="D21" s="34"/>
      <c r="E21" s="35" t="s">
        <v>12</v>
      </c>
      <c r="F21" s="17"/>
      <c r="G21" s="86"/>
      <c r="H21" s="55" t="s">
        <v>12</v>
      </c>
      <c r="I21" s="17"/>
      <c r="J21" s="39"/>
    </row>
    <row r="22" spans="2:40" ht="4.95" customHeight="1" x14ac:dyDescent="0.25">
      <c r="B22" s="21"/>
      <c r="C22" s="25"/>
      <c r="D22" s="9"/>
      <c r="E22" s="10"/>
      <c r="F22" s="18"/>
      <c r="G22" s="9"/>
      <c r="H22" s="56"/>
      <c r="I22" s="18"/>
      <c r="J22" s="23"/>
    </row>
    <row r="23" spans="2:40" ht="24" x14ac:dyDescent="0.25">
      <c r="B23" s="6" t="s">
        <v>39</v>
      </c>
      <c r="C23" s="24"/>
      <c r="D23" s="34"/>
      <c r="E23" s="35" t="s">
        <v>13</v>
      </c>
      <c r="F23" s="17"/>
      <c r="G23" s="86"/>
      <c r="H23" s="55" t="s">
        <v>13</v>
      </c>
      <c r="I23" s="17"/>
      <c r="J23" s="39"/>
      <c r="M23" s="63"/>
    </row>
    <row r="24" spans="2:40" ht="4.95" customHeight="1" x14ac:dyDescent="0.25">
      <c r="B24" s="71"/>
      <c r="C24" s="71"/>
      <c r="F24" s="62"/>
      <c r="G24" s="63"/>
      <c r="H24" s="62"/>
      <c r="I24" s="62"/>
    </row>
    <row r="25" spans="2:40" s="4" customFormat="1" x14ac:dyDescent="0.25">
      <c r="B25" s="75" t="s">
        <v>14</v>
      </c>
      <c r="C25" s="73"/>
      <c r="D25" s="93">
        <f>(D14*D15)+(D17*D18)+(D20*D21)+D23</f>
        <v>0</v>
      </c>
      <c r="E25" s="84" t="s">
        <v>13</v>
      </c>
      <c r="F25" s="78"/>
      <c r="G25" s="93">
        <f t="shared" ref="G25" si="0">(G14*G15)+(G17*G18)+(G20*G21)+G23</f>
        <v>0</v>
      </c>
      <c r="H25" s="85" t="s">
        <v>13</v>
      </c>
      <c r="I25" s="78"/>
      <c r="J25" s="1"/>
      <c r="L25" s="1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pans="2:40" ht="19.95" customHeight="1" x14ac:dyDescent="0.25">
      <c r="B26" s="65"/>
      <c r="C26" s="65"/>
      <c r="D26" s="66"/>
      <c r="E26" s="67"/>
      <c r="F26" s="67"/>
      <c r="G26" s="67"/>
      <c r="H26" s="83"/>
      <c r="I26" s="67"/>
      <c r="J26" s="11"/>
    </row>
    <row r="27" spans="2:40" s="4" customFormat="1" ht="13.8" x14ac:dyDescent="0.25">
      <c r="B27" s="96" t="s">
        <v>44</v>
      </c>
      <c r="C27" s="22"/>
      <c r="D27" s="8"/>
      <c r="E27" s="62"/>
      <c r="F27" s="62"/>
      <c r="G27" s="62"/>
      <c r="H27" s="82"/>
      <c r="I27" s="62"/>
      <c r="J27" s="4" t="s">
        <v>16</v>
      </c>
      <c r="L27" s="68"/>
      <c r="M27" s="68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</row>
    <row r="28" spans="2:40" x14ac:dyDescent="0.25">
      <c r="B28" s="64" t="s">
        <v>17</v>
      </c>
      <c r="C28" s="77"/>
      <c r="D28" s="34"/>
      <c r="E28" s="57" t="s">
        <v>10</v>
      </c>
      <c r="F28" s="17"/>
      <c r="G28" s="86"/>
      <c r="H28" s="54" t="s">
        <v>10</v>
      </c>
      <c r="I28" s="17"/>
      <c r="J28" s="39"/>
    </row>
    <row r="29" spans="2:40" x14ac:dyDescent="0.25">
      <c r="B29" s="64" t="s">
        <v>18</v>
      </c>
      <c r="C29" s="77"/>
      <c r="D29" s="34"/>
      <c r="E29" s="35" t="s">
        <v>12</v>
      </c>
      <c r="F29" s="17"/>
      <c r="G29" s="86"/>
      <c r="H29" s="55" t="s">
        <v>12</v>
      </c>
      <c r="I29" s="17"/>
      <c r="J29" s="39"/>
    </row>
    <row r="30" spans="2:40" ht="4.95" customHeight="1" x14ac:dyDescent="0.25">
      <c r="B30" s="23"/>
      <c r="C30" s="26"/>
      <c r="D30" s="9"/>
      <c r="E30" s="10"/>
      <c r="F30" s="18"/>
      <c r="G30" s="9"/>
      <c r="H30" s="56"/>
      <c r="I30" s="18"/>
      <c r="J30" s="23"/>
    </row>
    <row r="31" spans="2:40" x14ac:dyDescent="0.25">
      <c r="B31" s="64" t="s">
        <v>17</v>
      </c>
      <c r="C31" s="77"/>
      <c r="D31" s="34"/>
      <c r="E31" s="57" t="s">
        <v>10</v>
      </c>
      <c r="F31" s="17"/>
      <c r="G31" s="86"/>
      <c r="H31" s="54" t="s">
        <v>10</v>
      </c>
      <c r="I31" s="17"/>
      <c r="J31" s="39"/>
    </row>
    <row r="32" spans="2:40" x14ac:dyDescent="0.25">
      <c r="B32" s="64" t="s">
        <v>18</v>
      </c>
      <c r="C32" s="77"/>
      <c r="D32" s="34"/>
      <c r="E32" s="35" t="s">
        <v>12</v>
      </c>
      <c r="F32" s="17"/>
      <c r="G32" s="86"/>
      <c r="H32" s="55" t="s">
        <v>12</v>
      </c>
      <c r="I32" s="17"/>
      <c r="J32" s="39"/>
    </row>
    <row r="33" spans="2:40" ht="4.95" customHeight="1" x14ac:dyDescent="0.25">
      <c r="B33" s="23"/>
      <c r="C33" s="26"/>
      <c r="D33" s="9"/>
      <c r="E33" s="10"/>
      <c r="F33" s="18"/>
      <c r="G33" s="9"/>
      <c r="H33" s="56"/>
      <c r="I33" s="18"/>
      <c r="J33" s="23"/>
    </row>
    <row r="34" spans="2:40" x14ac:dyDescent="0.25">
      <c r="B34" s="64" t="s">
        <v>17</v>
      </c>
      <c r="C34" s="77"/>
      <c r="D34" s="34"/>
      <c r="E34" s="57" t="s">
        <v>10</v>
      </c>
      <c r="F34" s="17"/>
      <c r="G34" s="86"/>
      <c r="H34" s="54" t="s">
        <v>10</v>
      </c>
      <c r="I34" s="17"/>
      <c r="J34" s="39"/>
    </row>
    <row r="35" spans="2:40" x14ac:dyDescent="0.25">
      <c r="B35" s="64" t="s">
        <v>18</v>
      </c>
      <c r="C35" s="77"/>
      <c r="D35" s="34"/>
      <c r="E35" s="35" t="s">
        <v>12</v>
      </c>
      <c r="F35" s="17"/>
      <c r="G35" s="86"/>
      <c r="H35" s="55" t="s">
        <v>12</v>
      </c>
      <c r="I35" s="17"/>
      <c r="J35" s="39"/>
    </row>
    <row r="36" spans="2:40" ht="4.95" customHeight="1" x14ac:dyDescent="0.25">
      <c r="B36" s="23"/>
      <c r="C36" s="26"/>
      <c r="D36" s="9"/>
      <c r="E36" s="10"/>
      <c r="F36" s="18"/>
      <c r="G36" s="9"/>
      <c r="H36" s="56"/>
      <c r="I36" s="18"/>
      <c r="J36" s="23"/>
    </row>
    <row r="37" spans="2:40" ht="24" x14ac:dyDescent="0.25">
      <c r="B37" s="6" t="s">
        <v>27</v>
      </c>
      <c r="C37" s="24"/>
      <c r="D37" s="34"/>
      <c r="E37" s="35" t="s">
        <v>13</v>
      </c>
      <c r="F37" s="17"/>
      <c r="G37" s="86"/>
      <c r="H37" s="55" t="s">
        <v>13</v>
      </c>
      <c r="I37" s="17"/>
      <c r="J37" s="39"/>
    </row>
    <row r="38" spans="2:40" ht="4.95" customHeight="1" x14ac:dyDescent="0.25">
      <c r="B38" s="71"/>
      <c r="C38" s="71"/>
      <c r="F38" s="62"/>
      <c r="G38" s="63"/>
      <c r="H38" s="62"/>
      <c r="I38" s="62"/>
    </row>
    <row r="39" spans="2:40" s="4" customFormat="1" x14ac:dyDescent="0.25">
      <c r="B39" s="75" t="s">
        <v>20</v>
      </c>
      <c r="C39" s="73"/>
      <c r="D39" s="93">
        <f>(D28*D29)+(D31*D32)+(D34*D35)+D37</f>
        <v>0</v>
      </c>
      <c r="E39" s="84" t="s">
        <v>13</v>
      </c>
      <c r="F39" s="78"/>
      <c r="G39" s="93">
        <f t="shared" ref="G39" si="1">(G28*G29)+(G31*G32)+(G34*G35)+G37</f>
        <v>0</v>
      </c>
      <c r="H39" s="84" t="s">
        <v>13</v>
      </c>
      <c r="I39" s="78"/>
      <c r="J39" s="1"/>
      <c r="L39" s="1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</row>
    <row r="40" spans="2:40" ht="19.95" customHeight="1" x14ac:dyDescent="0.25">
      <c r="B40" s="2"/>
      <c r="C40" s="2"/>
      <c r="D40" s="8"/>
      <c r="E40" s="60"/>
      <c r="F40" s="60"/>
      <c r="G40" s="60"/>
      <c r="H40" s="60"/>
      <c r="I40" s="60"/>
      <c r="J40" s="3"/>
    </row>
    <row r="41" spans="2:40" ht="13.8" x14ac:dyDescent="0.25">
      <c r="B41" s="97" t="s">
        <v>43</v>
      </c>
    </row>
    <row r="42" spans="2:40" s="4" customFormat="1" x14ac:dyDescent="0.25">
      <c r="B42" s="71" t="s">
        <v>35</v>
      </c>
      <c r="C42" s="71"/>
      <c r="D42" s="94">
        <f>D39-D25</f>
        <v>0</v>
      </c>
      <c r="E42" s="70" t="s">
        <v>5</v>
      </c>
      <c r="F42" s="79"/>
      <c r="G42" s="94">
        <f>G39-G25</f>
        <v>0</v>
      </c>
      <c r="H42" s="70" t="s">
        <v>5</v>
      </c>
      <c r="I42" s="79"/>
      <c r="J42" s="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</row>
    <row r="43" spans="2:40" s="4" customFormat="1" x14ac:dyDescent="0.25">
      <c r="B43" s="71" t="s">
        <v>36</v>
      </c>
      <c r="C43" s="71"/>
      <c r="D43" s="79"/>
      <c r="E43" s="79"/>
      <c r="F43" s="79"/>
      <c r="G43" s="94">
        <f>G42-D42</f>
        <v>0</v>
      </c>
      <c r="H43" s="79" t="s">
        <v>5</v>
      </c>
      <c r="I43" s="79"/>
      <c r="J43" s="91" t="str">
        <f>IFERROR(IF(G43&lt;0,"Överskottet är negativt så investeringen genererar årlig förlust.","Skillnad i årligt överskott mellan respektive scenario."),"")</f>
        <v>Skillnad i årligt överskott mellan respektive scenario.</v>
      </c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</row>
    <row r="44" spans="2:40" ht="4.95" customHeight="1" x14ac:dyDescent="0.25">
      <c r="B44" s="71"/>
      <c r="C44" s="71"/>
      <c r="F44" s="62"/>
      <c r="G44" s="63"/>
      <c r="H44" s="62"/>
      <c r="I44" s="62"/>
    </row>
    <row r="45" spans="2:40" x14ac:dyDescent="0.25">
      <c r="B45" s="71" t="s">
        <v>21</v>
      </c>
      <c r="C45" s="71"/>
      <c r="F45" s="72"/>
      <c r="G45" s="16">
        <v>0.04</v>
      </c>
      <c r="H45" s="72"/>
      <c r="I45" s="72"/>
      <c r="J45" s="1" t="s">
        <v>33</v>
      </c>
    </row>
    <row r="46" spans="2:40" ht="4.95" customHeight="1" x14ac:dyDescent="0.25">
      <c r="B46" s="12"/>
      <c r="C46" s="12"/>
      <c r="D46" s="15"/>
      <c r="E46" s="15"/>
      <c r="G46" s="13"/>
      <c r="J46" s="15"/>
    </row>
    <row r="47" spans="2:40" x14ac:dyDescent="0.25">
      <c r="B47" s="92" t="s">
        <v>40</v>
      </c>
      <c r="C47" s="75"/>
      <c r="F47" s="74"/>
      <c r="G47" s="59">
        <f>IFERROR(-(LN(1-((G9/G43)*G45)))/(LN(1+G45)),0)</f>
        <v>0</v>
      </c>
      <c r="H47" s="74" t="s">
        <v>7</v>
      </c>
      <c r="I47" s="74"/>
      <c r="J47" s="80" t="str">
        <f>IFERROR(IF(G43&lt;0,"Investeringen återbetalar sig inte eftersom den genererar årlig förlust.",IF((1-((G8/G43)*G45))&lt;0,"Återbetalningstiden kan ej beräknas men är mycket längre än livslängden.","")),"")</f>
        <v/>
      </c>
      <c r="AN47" s="15"/>
    </row>
    <row r="48" spans="2:40" x14ac:dyDescent="0.25">
      <c r="B48" s="75" t="s">
        <v>41</v>
      </c>
      <c r="C48" s="75"/>
      <c r="F48" s="74"/>
      <c r="G48" s="59">
        <f>IFERROR(-(LN(1-(((G9-G10)/G43)*G45)))/(LN(1+G45)),0)</f>
        <v>0</v>
      </c>
      <c r="H48" s="74" t="s">
        <v>7</v>
      </c>
      <c r="I48" s="74"/>
      <c r="J48" s="80" t="str">
        <f>IFERROR(IF(G43&lt;0,"Investeringen återbetalar sig inte eftersom den genererar årlig förlust",IF((1-(((G8-G10)/G43)*G45))&lt;0,"Återbetalningstiden kan ej beräknas men är mycket längre än livslängden","")),"")</f>
        <v/>
      </c>
    </row>
    <row r="49" ht="7.2" customHeight="1" x14ac:dyDescent="0.25"/>
  </sheetData>
  <sheetProtection sheet="1" objects="1" scenarios="1"/>
  <mergeCells count="4">
    <mergeCell ref="B2:J2"/>
    <mergeCell ref="B4:J4"/>
    <mergeCell ref="D6:E6"/>
    <mergeCell ref="G6:H6"/>
  </mergeCells>
  <conditionalFormatting sqref="E14 H14 E17 H17 E20 H20 E28 H28 E31 H31 E34 H34">
    <cfRule type="cellIs" dxfId="27" priority="3" operator="notEqual">
      <formula>"Välj enhet"</formula>
    </cfRule>
  </conditionalFormatting>
  <conditionalFormatting sqref="E14">
    <cfRule type="expression" dxfId="26" priority="24">
      <formula>NOT($D$14="")</formula>
    </cfRule>
  </conditionalFormatting>
  <conditionalFormatting sqref="E17">
    <cfRule type="expression" dxfId="25" priority="25">
      <formula>NOT($D$17="")</formula>
    </cfRule>
  </conditionalFormatting>
  <conditionalFormatting sqref="E20">
    <cfRule type="expression" dxfId="24" priority="23">
      <formula>NOT($D$20="")</formula>
    </cfRule>
  </conditionalFormatting>
  <conditionalFormatting sqref="E28">
    <cfRule type="expression" dxfId="23" priority="21">
      <formula>NOT($D$28="")</formula>
    </cfRule>
  </conditionalFormatting>
  <conditionalFormatting sqref="E31">
    <cfRule type="expression" dxfId="22" priority="19">
      <formula>NOT($D$31="")</formula>
    </cfRule>
  </conditionalFormatting>
  <conditionalFormatting sqref="E34">
    <cfRule type="expression" dxfId="21" priority="17">
      <formula>NOT($D$34="")</formula>
    </cfRule>
  </conditionalFormatting>
  <conditionalFormatting sqref="G43">
    <cfRule type="cellIs" dxfId="20" priority="1" operator="lessThan">
      <formula>0</formula>
    </cfRule>
  </conditionalFormatting>
  <conditionalFormatting sqref="H14">
    <cfRule type="expression" dxfId="19" priority="15">
      <formula>$G$14&lt;&gt;""</formula>
    </cfRule>
  </conditionalFormatting>
  <conditionalFormatting sqref="H17">
    <cfRule type="expression" dxfId="18" priority="13">
      <formula>$G$17&lt;&gt;""</formula>
    </cfRule>
  </conditionalFormatting>
  <conditionalFormatting sqref="H20">
    <cfRule type="expression" dxfId="17" priority="11">
      <formula>$G$20&lt;&gt;""</formula>
    </cfRule>
  </conditionalFormatting>
  <conditionalFormatting sqref="H28">
    <cfRule type="expression" dxfId="16" priority="9">
      <formula>$G$28&lt;&gt;""</formula>
    </cfRule>
  </conditionalFormatting>
  <conditionalFormatting sqref="H31">
    <cfRule type="expression" dxfId="15" priority="7">
      <formula>$G$31&lt;&gt;""</formula>
    </cfRule>
  </conditionalFormatting>
  <conditionalFormatting sqref="H34">
    <cfRule type="expression" dxfId="14" priority="5">
      <formula>$G$34&lt;&gt;""</formula>
    </cfRule>
  </conditionalFormatting>
  <dataValidations count="1">
    <dataValidation type="list" allowBlank="1" showInputMessage="1" showErrorMessage="1" sqref="E14 E17 E20 E28 E31 E34 H14 H17 H20 H28 H31 H34" xr:uid="{CB6E44F7-25FC-4B36-8B27-E051EBF9C615}">
      <formula1>"Välj enhet,kWh,MWh,liter,m3,kg,ton,annat (förklara i kommentar)"</formula1>
    </dataValidation>
  </dataValidations>
  <pageMargins left="0.25" right="0.25" top="0.75" bottom="0.75" header="0.3" footer="0.3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ECD3-8FC8-4F5F-9A33-1649219BC51D}">
  <dimension ref="B1:AN47"/>
  <sheetViews>
    <sheetView showGridLines="0" zoomScaleNormal="100" zoomScaleSheetLayoutView="120" workbookViewId="0">
      <selection activeCell="L2" sqref="L2"/>
    </sheetView>
  </sheetViews>
  <sheetFormatPr defaultColWidth="8.88671875" defaultRowHeight="12" x14ac:dyDescent="0.25"/>
  <cols>
    <col min="1" max="1" width="1.6640625" style="15" customWidth="1"/>
    <col min="2" max="2" width="45" style="13" customWidth="1"/>
    <col min="3" max="3" width="0.88671875" style="13" customWidth="1"/>
    <col min="4" max="4" width="11.33203125" style="13" customWidth="1"/>
    <col min="5" max="5" width="7.88671875" style="14" customWidth="1"/>
    <col min="6" max="6" width="0.88671875" style="14" customWidth="1"/>
    <col min="7" max="7" width="11.33203125" style="14" customWidth="1"/>
    <col min="8" max="8" width="7.88671875" style="14" customWidth="1"/>
    <col min="9" max="9" width="0.88671875" style="14" customWidth="1"/>
    <col min="10" max="10" width="51.6640625" style="13" customWidth="1"/>
    <col min="11" max="11" width="1.6640625" style="15" customWidth="1"/>
    <col min="12" max="12" width="17.6640625" style="13" customWidth="1"/>
    <col min="13" max="13" width="24" style="13" bestFit="1" customWidth="1"/>
    <col min="14" max="29" width="16.109375" style="13" bestFit="1" customWidth="1"/>
    <col min="30" max="30" width="15.109375" style="13" bestFit="1" customWidth="1"/>
    <col min="31" max="40" width="12.44140625" style="13" bestFit="1" customWidth="1"/>
    <col min="41" max="49" width="12.44140625" style="15" bestFit="1" customWidth="1"/>
    <col min="50" max="16384" width="8.88671875" style="15"/>
  </cols>
  <sheetData>
    <row r="1" spans="2:40" ht="7.2" customHeight="1" x14ac:dyDescent="0.25"/>
    <row r="2" spans="2:40" ht="40.950000000000003" customHeight="1" x14ac:dyDescent="0.25">
      <c r="B2" s="99" t="s">
        <v>28</v>
      </c>
      <c r="C2" s="100"/>
      <c r="D2" s="100"/>
      <c r="E2" s="100"/>
      <c r="F2" s="100"/>
      <c r="G2" s="100"/>
      <c r="H2" s="100"/>
      <c r="I2" s="100"/>
      <c r="J2" s="101"/>
    </row>
    <row r="3" spans="2:40" ht="4.95" customHeight="1" x14ac:dyDescent="0.25">
      <c r="B3" s="44"/>
      <c r="C3" s="45"/>
      <c r="D3" s="46"/>
      <c r="E3" s="47"/>
      <c r="F3" s="15"/>
      <c r="G3" s="13"/>
      <c r="H3" s="13"/>
      <c r="I3" s="13"/>
      <c r="K3" s="13"/>
      <c r="AJ3" s="15"/>
      <c r="AK3" s="15"/>
      <c r="AL3" s="15"/>
      <c r="AM3" s="15"/>
      <c r="AN3" s="15"/>
    </row>
    <row r="4" spans="2:40" x14ac:dyDescent="0.25">
      <c r="B4" s="102" t="s">
        <v>2</v>
      </c>
      <c r="C4" s="102"/>
      <c r="D4" s="102"/>
      <c r="E4" s="102"/>
      <c r="F4" s="102"/>
      <c r="G4" s="102"/>
      <c r="H4" s="102"/>
      <c r="I4" s="102"/>
      <c r="J4" s="102"/>
      <c r="K4" s="13"/>
      <c r="AJ4" s="15"/>
      <c r="AK4" s="15"/>
      <c r="AL4" s="15"/>
      <c r="AM4" s="15"/>
      <c r="AN4" s="15"/>
    </row>
    <row r="5" spans="2:40" x14ac:dyDescent="0.25">
      <c r="B5" s="2"/>
      <c r="C5" s="8"/>
      <c r="D5" s="60"/>
      <c r="E5" s="3"/>
      <c r="F5" s="15"/>
      <c r="G5" s="13"/>
      <c r="H5" s="13"/>
      <c r="I5" s="13"/>
      <c r="K5" s="13"/>
      <c r="AJ5" s="15"/>
      <c r="AK5" s="15"/>
      <c r="AL5" s="15"/>
      <c r="AM5" s="15"/>
      <c r="AN5" s="15"/>
    </row>
    <row r="6" spans="2:40" ht="30" customHeight="1" x14ac:dyDescent="0.25">
      <c r="B6" s="2"/>
      <c r="C6" s="2"/>
      <c r="D6" s="103" t="s">
        <v>29</v>
      </c>
      <c r="E6" s="104"/>
      <c r="F6" s="76"/>
      <c r="G6" s="105" t="s">
        <v>26</v>
      </c>
      <c r="H6" s="106"/>
      <c r="I6" s="60"/>
      <c r="J6" s="3"/>
    </row>
    <row r="7" spans="2:40" ht="13.8" x14ac:dyDescent="0.3">
      <c r="B7" s="95" t="s">
        <v>3</v>
      </c>
      <c r="C7" s="61"/>
      <c r="E7" s="62"/>
      <c r="F7" s="62"/>
      <c r="G7" s="62"/>
      <c r="H7" s="62"/>
      <c r="I7" s="62"/>
      <c r="J7" s="4" t="s">
        <v>4</v>
      </c>
      <c r="N7" s="15"/>
    </row>
    <row r="8" spans="2:40" x14ac:dyDescent="0.25">
      <c r="B8" s="5" t="s">
        <v>45</v>
      </c>
      <c r="C8" s="27"/>
      <c r="D8" s="30"/>
      <c r="E8" s="31"/>
      <c r="F8" s="19"/>
      <c r="G8" s="40"/>
      <c r="H8" s="36" t="s">
        <v>5</v>
      </c>
      <c r="I8" s="19"/>
      <c r="J8" s="39"/>
      <c r="L8" s="15"/>
      <c r="M8" s="15"/>
    </row>
    <row r="9" spans="2:40" x14ac:dyDescent="0.25">
      <c r="B9" s="6" t="s">
        <v>6</v>
      </c>
      <c r="C9" s="28"/>
      <c r="D9" s="30"/>
      <c r="E9" s="31"/>
      <c r="F9" s="19"/>
      <c r="G9" s="40"/>
      <c r="H9" s="36" t="s">
        <v>5</v>
      </c>
      <c r="I9" s="19"/>
      <c r="J9" s="39"/>
      <c r="L9" s="15"/>
      <c r="M9" s="15"/>
    </row>
    <row r="10" spans="2:40" x14ac:dyDescent="0.25">
      <c r="B10" s="7" t="s">
        <v>37</v>
      </c>
      <c r="C10" s="29"/>
      <c r="D10" s="32"/>
      <c r="E10" s="33"/>
      <c r="F10" s="20"/>
      <c r="G10" s="41"/>
      <c r="H10" s="37" t="s">
        <v>7</v>
      </c>
      <c r="I10" s="20"/>
      <c r="J10" s="39"/>
      <c r="L10" s="15"/>
      <c r="M10" s="15"/>
    </row>
    <row r="11" spans="2:40" ht="19.95" customHeight="1" x14ac:dyDescent="0.25">
      <c r="B11" s="2"/>
      <c r="C11" s="2"/>
      <c r="D11" s="8"/>
      <c r="E11" s="60"/>
      <c r="F11" s="60"/>
      <c r="G11" s="60"/>
      <c r="H11" s="60"/>
      <c r="I11" s="60"/>
      <c r="J11" s="3"/>
    </row>
    <row r="12" spans="2:40" s="4" customFormat="1" ht="13.8" x14ac:dyDescent="0.3">
      <c r="B12" s="95" t="s">
        <v>8</v>
      </c>
      <c r="C12" s="61"/>
      <c r="D12" s="8"/>
      <c r="E12" s="62"/>
      <c r="F12" s="62"/>
      <c r="G12" s="62"/>
      <c r="H12" s="62"/>
      <c r="I12" s="62"/>
      <c r="J12" s="4" t="s">
        <v>9</v>
      </c>
      <c r="L12" s="1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</row>
    <row r="13" spans="2:40" x14ac:dyDescent="0.25">
      <c r="B13" s="64" t="s">
        <v>38</v>
      </c>
      <c r="C13" s="77"/>
      <c r="D13" s="34"/>
      <c r="E13" s="57" t="s">
        <v>10</v>
      </c>
      <c r="F13" s="17"/>
      <c r="G13" s="86"/>
      <c r="H13" s="54" t="s">
        <v>10</v>
      </c>
      <c r="I13" s="17"/>
      <c r="J13" s="39"/>
    </row>
    <row r="14" spans="2:40" x14ac:dyDescent="0.25">
      <c r="B14" s="64" t="s">
        <v>11</v>
      </c>
      <c r="C14" s="77"/>
      <c r="D14" s="34"/>
      <c r="E14" s="35" t="s">
        <v>12</v>
      </c>
      <c r="F14" s="17"/>
      <c r="G14" s="86"/>
      <c r="H14" s="38" t="s">
        <v>12</v>
      </c>
      <c r="I14" s="17"/>
      <c r="J14" s="39"/>
    </row>
    <row r="15" spans="2:40" ht="4.95" customHeight="1" x14ac:dyDescent="0.25">
      <c r="B15" s="21"/>
      <c r="C15" s="25"/>
      <c r="D15" s="9"/>
      <c r="E15" s="10"/>
      <c r="F15" s="17"/>
      <c r="G15" s="9"/>
      <c r="H15" s="10"/>
      <c r="I15" s="18"/>
      <c r="J15" s="23"/>
    </row>
    <row r="16" spans="2:40" x14ac:dyDescent="0.25">
      <c r="B16" s="64" t="s">
        <v>38</v>
      </c>
      <c r="C16" s="77"/>
      <c r="D16" s="34"/>
      <c r="E16" s="57" t="s">
        <v>10</v>
      </c>
      <c r="F16" s="17"/>
      <c r="G16" s="86"/>
      <c r="H16" s="54" t="s">
        <v>10</v>
      </c>
      <c r="I16" s="17"/>
      <c r="J16" s="39"/>
    </row>
    <row r="17" spans="2:40" x14ac:dyDescent="0.25">
      <c r="B17" s="64" t="s">
        <v>11</v>
      </c>
      <c r="C17" s="77"/>
      <c r="D17" s="34"/>
      <c r="E17" s="35" t="s">
        <v>12</v>
      </c>
      <c r="F17" s="17"/>
      <c r="G17" s="86"/>
      <c r="H17" s="38" t="s">
        <v>12</v>
      </c>
      <c r="I17" s="17"/>
      <c r="J17" s="39"/>
    </row>
    <row r="18" spans="2:40" ht="4.95" customHeight="1" x14ac:dyDescent="0.25">
      <c r="B18" s="21"/>
      <c r="C18" s="25"/>
      <c r="D18" s="9"/>
      <c r="E18" s="10"/>
      <c r="F18" s="17"/>
      <c r="G18" s="9"/>
      <c r="H18" s="10"/>
      <c r="I18" s="18"/>
      <c r="J18" s="23"/>
    </row>
    <row r="19" spans="2:40" x14ac:dyDescent="0.25">
      <c r="B19" s="64" t="s">
        <v>38</v>
      </c>
      <c r="C19" s="77"/>
      <c r="D19" s="34"/>
      <c r="E19" s="57" t="s">
        <v>10</v>
      </c>
      <c r="F19" s="17"/>
      <c r="G19" s="86"/>
      <c r="H19" s="54" t="s">
        <v>10</v>
      </c>
      <c r="I19" s="17"/>
      <c r="J19" s="39"/>
    </row>
    <row r="20" spans="2:40" x14ac:dyDescent="0.25">
      <c r="B20" s="64" t="s">
        <v>11</v>
      </c>
      <c r="C20" s="77"/>
      <c r="D20" s="34"/>
      <c r="E20" s="35" t="s">
        <v>12</v>
      </c>
      <c r="F20" s="17"/>
      <c r="G20" s="86"/>
      <c r="H20" s="38" t="s">
        <v>12</v>
      </c>
      <c r="I20" s="17"/>
      <c r="J20" s="39"/>
    </row>
    <row r="21" spans="2:40" ht="4.95" customHeight="1" x14ac:dyDescent="0.25">
      <c r="B21" s="21"/>
      <c r="C21" s="25"/>
      <c r="D21" s="9"/>
      <c r="E21" s="10"/>
      <c r="F21" s="18"/>
      <c r="G21" s="9"/>
      <c r="H21" s="10"/>
      <c r="I21" s="18"/>
      <c r="J21" s="23"/>
    </row>
    <row r="22" spans="2:40" ht="24" x14ac:dyDescent="0.25">
      <c r="B22" s="6" t="s">
        <v>39</v>
      </c>
      <c r="C22" s="24"/>
      <c r="D22" s="34"/>
      <c r="E22" s="35" t="s">
        <v>13</v>
      </c>
      <c r="F22" s="17"/>
      <c r="G22" s="86"/>
      <c r="H22" s="38" t="s">
        <v>13</v>
      </c>
      <c r="I22" s="17"/>
      <c r="J22" s="39"/>
      <c r="M22" s="63"/>
    </row>
    <row r="23" spans="2:40" ht="4.95" customHeight="1" x14ac:dyDescent="0.25">
      <c r="B23" s="12"/>
      <c r="D23" s="14"/>
      <c r="E23" s="15"/>
      <c r="F23" s="15"/>
      <c r="G23" s="13"/>
      <c r="H23" s="13"/>
      <c r="I23" s="13"/>
      <c r="K23" s="13"/>
      <c r="AJ23" s="15"/>
      <c r="AK23" s="15"/>
      <c r="AL23" s="15"/>
      <c r="AM23" s="15"/>
      <c r="AN23" s="15"/>
    </row>
    <row r="24" spans="2:40" s="4" customFormat="1" x14ac:dyDescent="0.25">
      <c r="B24" s="75" t="s">
        <v>14</v>
      </c>
      <c r="C24" s="73"/>
      <c r="D24" s="93">
        <f>(D13*D14)+(D16*D17)+(D19*D20)+D22</f>
        <v>0</v>
      </c>
      <c r="E24" s="84" t="s">
        <v>13</v>
      </c>
      <c r="F24" s="78"/>
      <c r="G24" s="93">
        <f t="shared" ref="G24" si="0">(G13*G14)+(G16*G17)+(G19*G20)+G22</f>
        <v>0</v>
      </c>
      <c r="H24" s="84" t="s">
        <v>13</v>
      </c>
      <c r="I24" s="78"/>
      <c r="J24" s="1"/>
      <c r="L24" s="1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2:40" ht="19.95" customHeight="1" x14ac:dyDescent="0.25">
      <c r="B25" s="65"/>
      <c r="C25" s="65"/>
      <c r="D25" s="66"/>
      <c r="E25" s="67"/>
      <c r="F25" s="67"/>
      <c r="G25" s="67"/>
      <c r="H25" s="67"/>
      <c r="I25" s="67"/>
      <c r="J25" s="11"/>
    </row>
    <row r="26" spans="2:40" s="4" customFormat="1" ht="13.8" x14ac:dyDescent="0.25">
      <c r="B26" s="96" t="s">
        <v>44</v>
      </c>
      <c r="C26" s="22"/>
      <c r="D26" s="8"/>
      <c r="E26" s="62"/>
      <c r="F26" s="62"/>
      <c r="G26" s="62"/>
      <c r="H26" s="62"/>
      <c r="I26" s="62"/>
      <c r="J26" s="4" t="s">
        <v>16</v>
      </c>
      <c r="L26" s="68"/>
      <c r="M26" s="68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</row>
    <row r="27" spans="2:40" x14ac:dyDescent="0.25">
      <c r="B27" s="64" t="s">
        <v>30</v>
      </c>
      <c r="C27" s="77"/>
      <c r="D27" s="34"/>
      <c r="E27" s="57" t="s">
        <v>10</v>
      </c>
      <c r="F27" s="17"/>
      <c r="G27" s="86"/>
      <c r="H27" s="54" t="s">
        <v>10</v>
      </c>
      <c r="I27" s="17"/>
      <c r="J27" s="39"/>
    </row>
    <row r="28" spans="2:40" x14ac:dyDescent="0.25">
      <c r="B28" s="64" t="s">
        <v>18</v>
      </c>
      <c r="C28" s="77"/>
      <c r="D28" s="34"/>
      <c r="E28" s="35" t="s">
        <v>12</v>
      </c>
      <c r="F28" s="17"/>
      <c r="G28" s="86"/>
      <c r="H28" s="38" t="s">
        <v>12</v>
      </c>
      <c r="I28" s="17"/>
      <c r="J28" s="39"/>
    </row>
    <row r="29" spans="2:40" ht="4.95" customHeight="1" x14ac:dyDescent="0.25">
      <c r="B29" s="23"/>
      <c r="C29" s="26"/>
      <c r="D29" s="9"/>
      <c r="E29" s="10"/>
      <c r="F29" s="18"/>
      <c r="G29" s="9"/>
      <c r="H29" s="10"/>
      <c r="I29" s="18"/>
      <c r="J29" s="23"/>
    </row>
    <row r="30" spans="2:40" x14ac:dyDescent="0.25">
      <c r="B30" s="64" t="s">
        <v>30</v>
      </c>
      <c r="C30" s="77"/>
      <c r="D30" s="34"/>
      <c r="E30" s="57" t="s">
        <v>10</v>
      </c>
      <c r="F30" s="17"/>
      <c r="G30" s="86"/>
      <c r="H30" s="54" t="s">
        <v>10</v>
      </c>
      <c r="I30" s="17"/>
      <c r="J30" s="39"/>
    </row>
    <row r="31" spans="2:40" x14ac:dyDescent="0.25">
      <c r="B31" s="64" t="s">
        <v>18</v>
      </c>
      <c r="C31" s="77"/>
      <c r="D31" s="34"/>
      <c r="E31" s="35" t="s">
        <v>12</v>
      </c>
      <c r="F31" s="17"/>
      <c r="G31" s="86"/>
      <c r="H31" s="38" t="s">
        <v>12</v>
      </c>
      <c r="I31" s="17"/>
      <c r="J31" s="39"/>
    </row>
    <row r="32" spans="2:40" ht="4.95" customHeight="1" x14ac:dyDescent="0.25">
      <c r="B32" s="23"/>
      <c r="C32" s="26"/>
      <c r="D32" s="9"/>
      <c r="E32" s="10"/>
      <c r="F32" s="18"/>
      <c r="G32" s="9"/>
      <c r="H32" s="10"/>
      <c r="I32" s="18"/>
      <c r="J32" s="23"/>
    </row>
    <row r="33" spans="2:40" x14ac:dyDescent="0.25">
      <c r="B33" s="64" t="s">
        <v>30</v>
      </c>
      <c r="C33" s="77"/>
      <c r="D33" s="34"/>
      <c r="E33" s="57" t="s">
        <v>10</v>
      </c>
      <c r="F33" s="17"/>
      <c r="G33" s="86"/>
      <c r="H33" s="54" t="s">
        <v>10</v>
      </c>
      <c r="I33" s="17"/>
      <c r="J33" s="39"/>
    </row>
    <row r="34" spans="2:40" x14ac:dyDescent="0.25">
      <c r="B34" s="64" t="s">
        <v>18</v>
      </c>
      <c r="C34" s="77"/>
      <c r="D34" s="34"/>
      <c r="E34" s="35" t="s">
        <v>12</v>
      </c>
      <c r="F34" s="17"/>
      <c r="G34" s="86"/>
      <c r="H34" s="38" t="s">
        <v>12</v>
      </c>
      <c r="I34" s="17"/>
      <c r="J34" s="39"/>
    </row>
    <row r="35" spans="2:40" ht="4.95" customHeight="1" x14ac:dyDescent="0.25">
      <c r="B35" s="23"/>
      <c r="C35" s="26"/>
      <c r="D35" s="9"/>
      <c r="E35" s="10"/>
      <c r="F35" s="18"/>
      <c r="G35" s="9"/>
      <c r="H35" s="10"/>
      <c r="I35" s="18"/>
      <c r="J35" s="23"/>
    </row>
    <row r="36" spans="2:40" ht="24" x14ac:dyDescent="0.25">
      <c r="B36" s="6" t="s">
        <v>42</v>
      </c>
      <c r="C36" s="24"/>
      <c r="D36" s="34"/>
      <c r="E36" s="35" t="s">
        <v>13</v>
      </c>
      <c r="F36" s="17"/>
      <c r="G36" s="86"/>
      <c r="H36" s="38" t="s">
        <v>13</v>
      </c>
      <c r="I36" s="17"/>
      <c r="J36" s="39"/>
    </row>
    <row r="37" spans="2:40" ht="4.95" customHeight="1" x14ac:dyDescent="0.25">
      <c r="B37" s="12"/>
      <c r="D37" s="14"/>
      <c r="E37" s="15"/>
      <c r="F37" s="15"/>
      <c r="G37" s="13"/>
      <c r="H37" s="13"/>
      <c r="I37" s="13"/>
      <c r="K37" s="13"/>
      <c r="AJ37" s="15"/>
      <c r="AK37" s="15"/>
      <c r="AL37" s="15"/>
      <c r="AM37" s="15"/>
      <c r="AN37" s="15"/>
    </row>
    <row r="38" spans="2:40" s="4" customFormat="1" x14ac:dyDescent="0.25">
      <c r="B38" s="75" t="s">
        <v>20</v>
      </c>
      <c r="C38" s="73"/>
      <c r="D38" s="93">
        <f>(D27*D28)+(D30*D31)+(D33*D34)+D36</f>
        <v>0</v>
      </c>
      <c r="E38" s="84" t="s">
        <v>13</v>
      </c>
      <c r="F38" s="78"/>
      <c r="G38" s="93">
        <f t="shared" ref="G38" si="1">(G27*G28)+(G30*G31)+(G33*G34)+G36</f>
        <v>0</v>
      </c>
      <c r="H38" s="84" t="s">
        <v>13</v>
      </c>
      <c r="I38" s="78"/>
      <c r="J38" s="1"/>
      <c r="L38" s="1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</row>
    <row r="39" spans="2:40" ht="19.95" customHeight="1" x14ac:dyDescent="0.25">
      <c r="B39" s="2"/>
      <c r="C39" s="2"/>
      <c r="D39" s="8"/>
      <c r="E39" s="60"/>
      <c r="F39" s="60"/>
      <c r="G39" s="60"/>
      <c r="H39" s="60"/>
      <c r="I39" s="60"/>
      <c r="J39" s="3"/>
    </row>
    <row r="40" spans="2:40" ht="13.8" x14ac:dyDescent="0.25">
      <c r="B40" s="98" t="s">
        <v>43</v>
      </c>
      <c r="D40" s="14"/>
      <c r="E40" s="13"/>
      <c r="F40" s="15"/>
      <c r="G40" s="13"/>
      <c r="H40" s="13"/>
      <c r="I40" s="13"/>
      <c r="K40" s="13"/>
      <c r="AJ40" s="15"/>
      <c r="AK40" s="15"/>
      <c r="AL40" s="15"/>
      <c r="AM40" s="15"/>
      <c r="AN40" s="15"/>
    </row>
    <row r="41" spans="2:40" s="4" customFormat="1" x14ac:dyDescent="0.25">
      <c r="B41" s="71" t="s">
        <v>35</v>
      </c>
      <c r="C41" s="71"/>
      <c r="D41" s="94">
        <f>D38-D24</f>
        <v>0</v>
      </c>
      <c r="E41" s="70" t="s">
        <v>5</v>
      </c>
      <c r="F41" s="79"/>
      <c r="G41" s="94">
        <f>G38-G24</f>
        <v>0</v>
      </c>
      <c r="H41" s="70" t="s">
        <v>5</v>
      </c>
      <c r="I41" s="79"/>
      <c r="J41" s="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</row>
    <row r="42" spans="2:40" s="4" customFormat="1" x14ac:dyDescent="0.25">
      <c r="B42" s="71" t="s">
        <v>36</v>
      </c>
      <c r="C42" s="71"/>
      <c r="D42" s="79"/>
      <c r="E42" s="79"/>
      <c r="F42" s="79"/>
      <c r="G42" s="94">
        <f>G41-D41</f>
        <v>0</v>
      </c>
      <c r="H42" s="79" t="s">
        <v>5</v>
      </c>
      <c r="I42" s="79"/>
      <c r="J42" s="91" t="str">
        <f>IFERROR(IF(G42&lt;0,"Överskottet är negativt så investeringen genererar årlig förlust.","Skillnad i årligt överskott mellan respektive scenario."),"")</f>
        <v>Skillnad i årligt överskott mellan respektive scenario.</v>
      </c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</row>
    <row r="43" spans="2:40" ht="4.95" customHeight="1" x14ac:dyDescent="0.25">
      <c r="B43" s="71"/>
      <c r="C43" s="71"/>
      <c r="F43" s="62"/>
      <c r="G43" s="63"/>
      <c r="H43" s="62"/>
      <c r="I43" s="62"/>
    </row>
    <row r="44" spans="2:40" x14ac:dyDescent="0.25">
      <c r="B44" s="71" t="s">
        <v>21</v>
      </c>
      <c r="C44" s="71"/>
      <c r="F44" s="72"/>
      <c r="G44" s="16">
        <v>0.04</v>
      </c>
      <c r="H44" s="72"/>
      <c r="I44" s="72"/>
      <c r="J44" s="1" t="s">
        <v>33</v>
      </c>
    </row>
    <row r="45" spans="2:40" ht="4.95" customHeight="1" x14ac:dyDescent="0.25">
      <c r="B45" s="12"/>
      <c r="C45" s="12"/>
      <c r="D45" s="15"/>
      <c r="E45" s="15"/>
      <c r="G45" s="13"/>
      <c r="J45" s="15"/>
    </row>
    <row r="46" spans="2:40" x14ac:dyDescent="0.25">
      <c r="B46" s="75" t="s">
        <v>22</v>
      </c>
      <c r="C46" s="75"/>
      <c r="F46" s="74"/>
      <c r="G46" s="59">
        <f>IFERROR(-(LN(1-((G8/G42)*G44)))/(LN(1+G44)),0)</f>
        <v>0</v>
      </c>
      <c r="H46" s="74" t="s">
        <v>7</v>
      </c>
      <c r="I46" s="74"/>
      <c r="J46" s="80" t="str">
        <f>IFERROR(IF(G42&lt;0,"Investeringen återbetalar sig inte eftersom den genererar årlig förlust.",IF((1-((G8/G42)*G44))&lt;0,"Återbetalningstiden kan ej beräknas men är mycket längre än livslängden.","")),"")</f>
        <v/>
      </c>
      <c r="AN46" s="15"/>
    </row>
    <row r="47" spans="2:40" x14ac:dyDescent="0.25">
      <c r="B47" s="75" t="s">
        <v>23</v>
      </c>
      <c r="C47" s="75"/>
      <c r="F47" s="74"/>
      <c r="G47" s="59">
        <f>IFERROR(-(LN(1-(((G8-G9)/G42)*G44)))/(LN(1+G44)),0)</f>
        <v>0</v>
      </c>
      <c r="H47" s="74" t="s">
        <v>7</v>
      </c>
      <c r="I47" s="74"/>
      <c r="J47" s="80" t="str">
        <f>IFERROR(IF(G42&lt;0,"Investeringen återbetalar sig inte eftersom den genererar årlig förlust",IF((1-(((G8-G9)/G42)*G44))&lt;0,"Återbetalningstiden kan ej beräknas men är mycket längre än livslängden","")),"")</f>
        <v/>
      </c>
    </row>
  </sheetData>
  <sheetProtection sheet="1" objects="1" scenarios="1"/>
  <mergeCells count="4">
    <mergeCell ref="B2:J2"/>
    <mergeCell ref="D6:E6"/>
    <mergeCell ref="G6:H6"/>
    <mergeCell ref="B4:J4"/>
  </mergeCells>
  <conditionalFormatting sqref="E13 H13 E16 H16 E19 H19 E27 H27 E30 H30 E33 H33">
    <cfRule type="cellIs" dxfId="13" priority="2" operator="notEqual">
      <formula>"Välj enhet"</formula>
    </cfRule>
  </conditionalFormatting>
  <conditionalFormatting sqref="E13">
    <cfRule type="expression" dxfId="12" priority="23">
      <formula>$D$13&lt;&gt;""</formula>
    </cfRule>
  </conditionalFormatting>
  <conditionalFormatting sqref="E16">
    <cfRule type="expression" dxfId="11" priority="25">
      <formula>$D$16&lt;&gt;""</formula>
    </cfRule>
  </conditionalFormatting>
  <conditionalFormatting sqref="E19">
    <cfRule type="expression" dxfId="10" priority="21">
      <formula>$D$19&lt;&gt;""</formula>
    </cfRule>
  </conditionalFormatting>
  <conditionalFormatting sqref="E27">
    <cfRule type="expression" dxfId="9" priority="19">
      <formula>$D$27&lt;&gt;""</formula>
    </cfRule>
  </conditionalFormatting>
  <conditionalFormatting sqref="E30">
    <cfRule type="expression" dxfId="8" priority="18">
      <formula>$D$30&lt;&gt;""</formula>
    </cfRule>
  </conditionalFormatting>
  <conditionalFormatting sqref="E33">
    <cfRule type="expression" dxfId="7" priority="17">
      <formula>$D$33&lt;&gt;""</formula>
    </cfRule>
  </conditionalFormatting>
  <conditionalFormatting sqref="G42">
    <cfRule type="cellIs" dxfId="6" priority="1" operator="lessThan">
      <formula>0</formula>
    </cfRule>
  </conditionalFormatting>
  <conditionalFormatting sqref="H13">
    <cfRule type="expression" dxfId="5" priority="13">
      <formula>$G$13&lt;&gt;""</formula>
    </cfRule>
  </conditionalFormatting>
  <conditionalFormatting sqref="H16">
    <cfRule type="expression" dxfId="4" priority="10">
      <formula>$G$16&lt;&gt;""</formula>
    </cfRule>
  </conditionalFormatting>
  <conditionalFormatting sqref="H19">
    <cfRule type="expression" dxfId="3" priority="8">
      <formula>$G$19&lt;&gt;""</formula>
    </cfRule>
  </conditionalFormatting>
  <conditionalFormatting sqref="H27">
    <cfRule type="expression" dxfId="2" priority="7">
      <formula>$G$27&lt;&gt;""</formula>
    </cfRule>
  </conditionalFormatting>
  <conditionalFormatting sqref="H30">
    <cfRule type="expression" dxfId="1" priority="6">
      <formula>$G$30&lt;&gt;""</formula>
    </cfRule>
  </conditionalFormatting>
  <conditionalFormatting sqref="H33">
    <cfRule type="expression" dxfId="0" priority="5">
      <formula>$G$33&lt;&gt;""</formula>
    </cfRule>
  </conditionalFormatting>
  <dataValidations disablePrompts="1" count="1">
    <dataValidation type="list" allowBlank="1" showInputMessage="1" showErrorMessage="1" sqref="H13 H16 H19 H27 H30 H33 E13 E16 E19 E27 E30 E33" xr:uid="{5767A639-4B87-4BF6-9FAB-682C499BF2B3}">
      <formula1>"Välj enhet,kWh,MWh,liter,m3,kg,ton,annat (förklara i kommentar)"</formula1>
    </dataValidation>
  </dataValidations>
  <pageMargins left="0.25" right="0.25" top="0.75" bottom="0.75" header="0.3" footer="0.3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fee153-91b9-4859-9f7f-8dee53c97096">
      <Terms xmlns="http://schemas.microsoft.com/office/infopath/2007/PartnerControls"/>
    </lcf76f155ced4ddcb4097134ff3c332f>
    <TaxCatchAll xmlns="a4d48190-7ed8-434e-b5c0-8ae587c23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46DC0AB9681348B01313306CEA5010" ma:contentTypeVersion="18" ma:contentTypeDescription="Skapa ett nytt dokument." ma:contentTypeScope="" ma:versionID="92df31eb18f2fc5c836947e7c410a6d8">
  <xsd:schema xmlns:xsd="http://www.w3.org/2001/XMLSchema" xmlns:xs="http://www.w3.org/2001/XMLSchema" xmlns:p="http://schemas.microsoft.com/office/2006/metadata/properties" xmlns:ns2="a4d48190-7ed8-434e-b5c0-8ae587c23676" xmlns:ns3="c7fee153-91b9-4859-9f7f-8dee53c97096" targetNamespace="http://schemas.microsoft.com/office/2006/metadata/properties" ma:root="true" ma:fieldsID="95f1cefc716fd84b39b4bf69f2453698" ns2:_="" ns3:_="">
    <xsd:import namespace="a4d48190-7ed8-434e-b5c0-8ae587c23676"/>
    <xsd:import namespace="c7fee153-91b9-4859-9f7f-8dee53c970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48190-7ed8-434e-b5c0-8ae587c236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146cb39-1ac3-4268-8ba4-4ada4bd14c9b}" ma:internalName="TaxCatchAll" ma:showField="CatchAllData" ma:web="a4d48190-7ed8-434e-b5c0-8ae587c236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ee153-91b9-4859-9f7f-8dee53c970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2468F-6138-46D6-9FF7-56D294B7798B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c7fee153-91b9-4859-9f7f-8dee53c97096"/>
    <ds:schemaRef ds:uri="a4d48190-7ed8-434e-b5c0-8ae587c2367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C95DE1-C05C-457E-BAF0-DB454B3B5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48190-7ed8-434e-b5c0-8ae587c23676"/>
    <ds:schemaRef ds:uri="c7fee153-91b9-4859-9f7f-8dee53c970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52F9C5-1A99-415D-B1A8-EDBB67FCF9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4</vt:i4>
      </vt:variant>
    </vt:vector>
  </HeadingPairs>
  <TitlesOfParts>
    <vt:vector size="8" baseType="lpstr">
      <vt:lpstr>Instruktioner</vt:lpstr>
      <vt:lpstr>1. Nyinvestering</vt:lpstr>
      <vt:lpstr>2. Merkostnadsinvestering</vt:lpstr>
      <vt:lpstr>3. Ersättningsinvestering</vt:lpstr>
      <vt:lpstr>'1. Nyinvestering'!Utskriftsområde</vt:lpstr>
      <vt:lpstr>'2. Merkostnadsinvestering'!Utskriftsområde</vt:lpstr>
      <vt:lpstr>'3. Ersättningsinvestering'!Utskriftsområde</vt:lpstr>
      <vt:lpstr>Instruktioner!Utskriftsområde</vt:lpstr>
    </vt:vector>
  </TitlesOfParts>
  <Manager/>
  <Company>Naturvårdsverket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Löfqvist, Sara</dc:creator>
  <cp:keywords/>
  <dc:description/>
  <cp:lastModifiedBy>Agnvall, Emelie</cp:lastModifiedBy>
  <cp:revision/>
  <dcterms:created xsi:type="dcterms:W3CDTF">2016-08-22T13:40:15Z</dcterms:created>
  <dcterms:modified xsi:type="dcterms:W3CDTF">2025-08-07T10:30:17Z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0x010100CA46DC0AB9681348B01313306CEA5010</vt:lpwstr>
  </property>
  <property fmtid="{D5CDD505-2E9C-101B-9397-08002B2CF9AE}" pid="3" name="MediaServiceImageTags">
    <vt:lpwstr/>
  </property>
</Properties>
</file>